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overnança e Compliance\GET\Evidencias\Estratégia\Gestão de Projetos\"/>
    </mc:Choice>
  </mc:AlternateContent>
  <bookViews>
    <workbookView xWindow="0" yWindow="0" windowWidth="20490" windowHeight="7755" tabRatio="755"/>
  </bookViews>
  <sheets>
    <sheet name="1 - Termo de Abertura" sheetId="1" r:id="rId1"/>
    <sheet name="2 - Organograma e Respons." sheetId="6" r:id="rId2"/>
    <sheet name="3- Custo - CBAt" sheetId="19" r:id="rId3"/>
    <sheet name="4 Cronograma" sheetId="18" r:id="rId4"/>
    <sheet name="5 - Termo de Encerramento" sheetId="20" r:id="rId5"/>
  </sheets>
  <definedNames>
    <definedName name="_xlnm.Print_Area" localSheetId="0">'1 - Termo de Abertura'!$A$1:$K$55</definedName>
    <definedName name="_xlnm.Print_Area" localSheetId="1">'2 - Organograma e Respons.'!$A$2:$G$23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0" i="19" l="1"/>
  <c r="P55" i="19"/>
  <c r="P54" i="19"/>
  <c r="P49" i="19"/>
  <c r="P48" i="19" s="1"/>
  <c r="P45" i="19"/>
  <c r="P44" i="19"/>
  <c r="P42" i="19"/>
  <c r="P41" i="19" s="1"/>
  <c r="P38" i="19"/>
  <c r="P36" i="19"/>
  <c r="P35" i="19"/>
  <c r="P32" i="19"/>
  <c r="P26" i="19"/>
  <c r="P25" i="19"/>
  <c r="P23" i="19"/>
  <c r="P20" i="19" s="1"/>
  <c r="P21" i="19"/>
  <c r="P14" i="19"/>
  <c r="P8" i="19"/>
  <c r="P7" i="19" s="1"/>
  <c r="N60" i="19"/>
  <c r="N54" i="19" s="1"/>
  <c r="M60" i="19"/>
  <c r="M54" i="19"/>
  <c r="N55" i="19"/>
  <c r="M55" i="19"/>
  <c r="N48" i="19"/>
  <c r="M48" i="19"/>
  <c r="N49" i="19"/>
  <c r="M49" i="19"/>
  <c r="N45" i="19"/>
  <c r="N44" i="19" s="1"/>
  <c r="M45" i="19"/>
  <c r="M44" i="19" s="1"/>
  <c r="N41" i="19"/>
  <c r="M41" i="19"/>
  <c r="N42" i="19"/>
  <c r="M42" i="19"/>
  <c r="N35" i="19"/>
  <c r="M35" i="19"/>
  <c r="N36" i="19"/>
  <c r="M36" i="19"/>
  <c r="N38" i="19"/>
  <c r="M38" i="19"/>
  <c r="N25" i="19"/>
  <c r="M25" i="19"/>
  <c r="N26" i="19"/>
  <c r="N32" i="19"/>
  <c r="M26" i="19"/>
  <c r="M32" i="19"/>
  <c r="N23" i="19"/>
  <c r="N21" i="19"/>
  <c r="N20" i="19"/>
  <c r="M20" i="19"/>
  <c r="M23" i="19"/>
  <c r="M21" i="19"/>
  <c r="N14" i="19"/>
  <c r="N7" i="19" s="1"/>
  <c r="M14" i="19"/>
  <c r="N8" i="19"/>
  <c r="M8" i="19" l="1"/>
  <c r="M7" i="19"/>
  <c r="N63" i="19" l="1"/>
  <c r="M63" i="19"/>
  <c r="K50" i="19" l="1"/>
  <c r="K29" i="19"/>
  <c r="K30" i="19"/>
  <c r="K28" i="19"/>
  <c r="K52" i="19" l="1"/>
  <c r="K51" i="19" l="1"/>
  <c r="K53" i="19" l="1"/>
  <c r="K49" i="19" s="1"/>
  <c r="K48" i="19" s="1"/>
  <c r="K27" i="19" l="1"/>
  <c r="K31" i="19" l="1"/>
  <c r="K26" i="19" s="1"/>
  <c r="K58" i="19"/>
  <c r="K59" i="19"/>
  <c r="K40" i="19"/>
  <c r="K57" i="19"/>
  <c r="K39" i="19" l="1"/>
  <c r="K38" i="19" s="1"/>
  <c r="K19" i="19" l="1"/>
  <c r="K24" i="19"/>
  <c r="K23" i="19" l="1"/>
  <c r="K17" i="19" l="1"/>
  <c r="K18" i="19"/>
  <c r="K8" i="19"/>
  <c r="K47" i="19" l="1"/>
  <c r="K34" i="19" l="1"/>
  <c r="K61" i="19" l="1"/>
  <c r="K60" i="19" s="1"/>
  <c r="K56" i="19"/>
  <c r="K55" i="19" s="1"/>
  <c r="K46" i="19"/>
  <c r="K37" i="19"/>
  <c r="K36" i="19" s="1"/>
  <c r="K33" i="19"/>
  <c r="K32" i="19" s="1"/>
  <c r="K22" i="19"/>
  <c r="K16" i="19"/>
  <c r="K15" i="19"/>
  <c r="K54" i="19" l="1"/>
  <c r="K14" i="19"/>
  <c r="K7" i="19" s="1"/>
  <c r="K35" i="19"/>
  <c r="K21" i="19"/>
  <c r="K20" i="19" s="1"/>
  <c r="K45" i="19"/>
  <c r="K44" i="19" s="1"/>
  <c r="K25" i="19"/>
  <c r="K63" i="19" l="1"/>
  <c r="P63" i="19"/>
</calcChain>
</file>

<file path=xl/sharedStrings.xml><?xml version="1.0" encoding="utf-8"?>
<sst xmlns="http://schemas.openxmlformats.org/spreadsheetml/2006/main" count="209" uniqueCount="148">
  <si>
    <t>Confederação Brasileira de Atletismo</t>
  </si>
  <si>
    <t>Termo de Abertura</t>
  </si>
  <si>
    <t>1.1</t>
  </si>
  <si>
    <t>Titulo do Projeto</t>
  </si>
  <si>
    <t>1.2</t>
  </si>
  <si>
    <t>Contexto Atual e Justificativa</t>
  </si>
  <si>
    <t>1.3</t>
  </si>
  <si>
    <t>Visão Geral do Escopo do Projeto</t>
  </si>
  <si>
    <t>1.4</t>
  </si>
  <si>
    <t>1.5</t>
  </si>
  <si>
    <t>Benefícios Potenciais</t>
  </si>
  <si>
    <t>1.6</t>
  </si>
  <si>
    <t>1.7</t>
  </si>
  <si>
    <t>Áreas Envolvidas</t>
  </si>
  <si>
    <t>1.8</t>
  </si>
  <si>
    <t>Gerente do Projeto</t>
  </si>
  <si>
    <t>1.9</t>
  </si>
  <si>
    <t>2.1</t>
  </si>
  <si>
    <t>#</t>
  </si>
  <si>
    <t>Organograma e Gestão de Responsabilidades</t>
  </si>
  <si>
    <t>6.1</t>
  </si>
  <si>
    <t>6.2</t>
  </si>
  <si>
    <t>3.1</t>
  </si>
  <si>
    <t>Qtd</t>
  </si>
  <si>
    <t>Unid</t>
  </si>
  <si>
    <t>Transporte Terrestre</t>
  </si>
  <si>
    <t>Entrega</t>
  </si>
  <si>
    <t>Descrição</t>
  </si>
  <si>
    <t>Transporte Aéreo</t>
  </si>
  <si>
    <t>1.1.1</t>
  </si>
  <si>
    <t>Passagens Internacionais</t>
  </si>
  <si>
    <t>1.1.2</t>
  </si>
  <si>
    <t>Passagens Nacionais</t>
  </si>
  <si>
    <t>1.2.1</t>
  </si>
  <si>
    <t>1.2.2</t>
  </si>
  <si>
    <t>2.1.1</t>
  </si>
  <si>
    <t>Kit Lanche</t>
  </si>
  <si>
    <t>3.1.1</t>
  </si>
  <si>
    <t>3.1.2</t>
  </si>
  <si>
    <t>Organograma do Projeto</t>
  </si>
  <si>
    <t>Nome</t>
  </si>
  <si>
    <t>Área</t>
  </si>
  <si>
    <t>Email</t>
  </si>
  <si>
    <t>Lista de Recursos Humanos</t>
  </si>
  <si>
    <t>Responsabilidades</t>
  </si>
  <si>
    <t>Cargo do Projeto</t>
  </si>
  <si>
    <t>Valor Unit</t>
  </si>
  <si>
    <t>Pax</t>
  </si>
  <si>
    <t>Diária</t>
  </si>
  <si>
    <t>4.1</t>
  </si>
  <si>
    <t>4.1.1</t>
  </si>
  <si>
    <t>Kit</t>
  </si>
  <si>
    <t>4.2</t>
  </si>
  <si>
    <t>Alimentação no CNDA</t>
  </si>
  <si>
    <t>4.2.1</t>
  </si>
  <si>
    <t>Dias</t>
  </si>
  <si>
    <t>5.1</t>
  </si>
  <si>
    <t>5.1.1</t>
  </si>
  <si>
    <t>IOF</t>
  </si>
  <si>
    <t>Vez</t>
  </si>
  <si>
    <t>6.1.1</t>
  </si>
  <si>
    <t>6.1.2</t>
  </si>
  <si>
    <t>Lista</t>
  </si>
  <si>
    <t>Nome do Projeto</t>
  </si>
  <si>
    <t>Orçado</t>
  </si>
  <si>
    <t>Fonte de Recurso</t>
  </si>
  <si>
    <t xml:space="preserve">Realizado </t>
  </si>
  <si>
    <t>LAP</t>
  </si>
  <si>
    <t>Patrocínio</t>
  </si>
  <si>
    <t>Objetivo do Projeto</t>
  </si>
  <si>
    <t>Objetivos Estratégico</t>
  </si>
  <si>
    <t>Template de Projetos - Escritório de Projetos</t>
  </si>
  <si>
    <t>Valor Aprovado</t>
  </si>
  <si>
    <t>Valor Realizado</t>
  </si>
  <si>
    <t xml:space="preserve">Fonte de Recurso </t>
  </si>
  <si>
    <t>Nº do projeto</t>
  </si>
  <si>
    <t>Área Responsável</t>
  </si>
  <si>
    <t>Gestor do Projeto</t>
  </si>
  <si>
    <t>Data de Início e Término Planejada</t>
  </si>
  <si>
    <t>Data de Início e Término Realizada</t>
  </si>
  <si>
    <t>Lições aprendidas</t>
  </si>
  <si>
    <t>Sugestões</t>
  </si>
  <si>
    <t>Pontos Positivos</t>
  </si>
  <si>
    <t>Pontos Negativos</t>
  </si>
  <si>
    <t>Orçamento 2020</t>
  </si>
  <si>
    <t>Seguro Viagem</t>
  </si>
  <si>
    <t>7.1</t>
  </si>
  <si>
    <t>7.1.1</t>
  </si>
  <si>
    <t>Travel Card</t>
  </si>
  <si>
    <t>Fontes de Receita do Projeto</t>
  </si>
  <si>
    <t>3.2</t>
  </si>
  <si>
    <t>3.2.1</t>
  </si>
  <si>
    <t xml:space="preserve">Programa: Camping Nacionais e Internacionais </t>
  </si>
  <si>
    <t>Manutenção da Equipe - Outras despesas</t>
  </si>
  <si>
    <t>8.1</t>
  </si>
  <si>
    <t>8.1.1</t>
  </si>
  <si>
    <t>Camping Internacional de Treinamento e Competição</t>
  </si>
  <si>
    <t>1.2.3</t>
  </si>
  <si>
    <t>1.2.4</t>
  </si>
  <si>
    <t>Euro</t>
  </si>
  <si>
    <t>Camping Internacional de Treinamento e Competição - Lisboa</t>
  </si>
  <si>
    <t xml:space="preserve">Data de Início: </t>
  </si>
  <si>
    <t xml:space="preserve">Data de Término: </t>
  </si>
  <si>
    <t>1.1.3</t>
  </si>
  <si>
    <t>1.1.4</t>
  </si>
  <si>
    <t>1.1.5</t>
  </si>
  <si>
    <t>Total orçado para o Camping</t>
  </si>
  <si>
    <t>Transporte Internacional</t>
  </si>
  <si>
    <t>Transporte Nacional</t>
  </si>
  <si>
    <t>2.2</t>
  </si>
  <si>
    <t>Trecho</t>
  </si>
  <si>
    <t>1.2.5</t>
  </si>
  <si>
    <t>Pessoas</t>
  </si>
  <si>
    <t>7.1.2</t>
  </si>
  <si>
    <t>Insumos/Materiais</t>
  </si>
  <si>
    <t>7.1.3</t>
  </si>
  <si>
    <t>4.2.2</t>
  </si>
  <si>
    <t xml:space="preserve"> </t>
  </si>
  <si>
    <t>Diárias</t>
  </si>
  <si>
    <t>8.1.2</t>
  </si>
  <si>
    <t>8.1.3</t>
  </si>
  <si>
    <t>8.1.4</t>
  </si>
  <si>
    <t>8.2</t>
  </si>
  <si>
    <t>8.2.1</t>
  </si>
  <si>
    <t xml:space="preserve">Hospedagem </t>
  </si>
  <si>
    <t>Centro de Treinamento</t>
  </si>
  <si>
    <t xml:space="preserve">Hotel Internacional - Competições </t>
  </si>
  <si>
    <t>Refeições (Café/Almoço/Jantar)</t>
  </si>
  <si>
    <t>RH - Equipe Multidisciplinar</t>
  </si>
  <si>
    <t>Pagamentos de Honorários</t>
  </si>
  <si>
    <t>Exames Médicos</t>
  </si>
  <si>
    <t>Fisioterapia/Massoterapia</t>
  </si>
  <si>
    <t>vez</t>
  </si>
  <si>
    <t>2.2.1</t>
  </si>
  <si>
    <t>Cronograma de Execução</t>
  </si>
  <si>
    <t>Envio do Projeto</t>
  </si>
  <si>
    <t>Inclusão de Solicitações</t>
  </si>
  <si>
    <t>Cotação e Aprvação de Solicitação</t>
  </si>
  <si>
    <t>Execução</t>
  </si>
  <si>
    <t>Prestação de contas</t>
  </si>
  <si>
    <t>Fechamento do Projeto</t>
  </si>
  <si>
    <t>Ação</t>
  </si>
  <si>
    <t>Aprovação do Empenho</t>
  </si>
  <si>
    <t>Pagamentos</t>
  </si>
  <si>
    <t>NOME DA ENTIDADE</t>
  </si>
  <si>
    <t xml:space="preserve">PROGRAMA: </t>
  </si>
  <si>
    <t>Valor euro: R$ XXX</t>
  </si>
  <si>
    <t>Valor dólar:R$ 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</si>
</sst>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&quot;#,##0.00"/>
    <numFmt numFmtId="165" formatCode="_-[$R$-416]\ * #,##0.00_-;\-[$R$-416]\ * #,##0.00_-;_-[$R$-416]\ * &quot;-&quot;??_-;_-@_-"/>
    <numFmt numFmtId="166" formatCode="_-[$€-2]\ * #,##0.00_-;\-[$€-2]\ * #,##0.00_-;_-[$€-2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name val="Calibri"/>
      <family val="2"/>
      <scheme val="minor"/>
    </font>
    <font>
      <b/>
      <i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4" fillId="4" borderId="0" xfId="0" applyFont="1" applyFill="1" applyAlignment="1">
      <alignment vertical="top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left"/>
    </xf>
    <xf numFmtId="1" fontId="5" fillId="7" borderId="5" xfId="0" applyNumberFormat="1" applyFont="1" applyFill="1" applyBorder="1" applyAlignment="1">
      <alignment horizontal="left"/>
    </xf>
    <xf numFmtId="44" fontId="0" fillId="0" borderId="0" xfId="0" applyNumberFormat="1" applyAlignment="1">
      <alignment horizontal="center"/>
    </xf>
    <xf numFmtId="44" fontId="1" fillId="0" borderId="5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left"/>
    </xf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left"/>
    </xf>
    <xf numFmtId="0" fontId="5" fillId="7" borderId="1" xfId="0" applyFont="1" applyFill="1" applyBorder="1" applyAlignment="1"/>
    <xf numFmtId="0" fontId="5" fillId="7" borderId="1" xfId="0" applyFont="1" applyFill="1" applyBorder="1" applyAlignment="1">
      <alignment horizontal="center"/>
    </xf>
    <xf numFmtId="44" fontId="0" fillId="0" borderId="0" xfId="1" applyFont="1" applyAlignment="1">
      <alignment horizontal="center" vertical="center"/>
    </xf>
    <xf numFmtId="44" fontId="5" fillId="6" borderId="1" xfId="1" applyFont="1" applyFill="1" applyBorder="1" applyAlignment="1">
      <alignment horizontal="center" vertical="center"/>
    </xf>
    <xf numFmtId="44" fontId="5" fillId="7" borderId="1" xfId="1" applyFont="1" applyFill="1" applyBorder="1" applyAlignment="1">
      <alignment horizontal="center" vertical="center"/>
    </xf>
    <xf numFmtId="44" fontId="1" fillId="0" borderId="5" xfId="1" applyFont="1" applyFill="1" applyBorder="1" applyAlignment="1">
      <alignment horizontal="center" vertical="center"/>
    </xf>
    <xf numFmtId="44" fontId="5" fillId="6" borderId="4" xfId="0" applyNumberFormat="1" applyFont="1" applyFill="1" applyBorder="1" applyAlignment="1">
      <alignment horizontal="center"/>
    </xf>
    <xf numFmtId="44" fontId="5" fillId="7" borderId="4" xfId="1" applyFont="1" applyFill="1" applyBorder="1" applyAlignment="1">
      <alignment horizontal="center"/>
    </xf>
    <xf numFmtId="44" fontId="5" fillId="7" borderId="4" xfId="0" applyNumberFormat="1" applyFont="1" applyFill="1" applyBorder="1" applyAlignment="1">
      <alignment horizontal="center"/>
    </xf>
    <xf numFmtId="44" fontId="8" fillId="5" borderId="4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5" xfId="0" applyNumberFormat="1" applyFont="1" applyFill="1" applyBorder="1" applyAlignment="1">
      <alignment horizontal="center"/>
    </xf>
    <xf numFmtId="0" fontId="11" fillId="8" borderId="7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vertical="center" wrapText="1"/>
    </xf>
    <xf numFmtId="0" fontId="0" fillId="0" borderId="8" xfId="0" applyBorder="1"/>
    <xf numFmtId="0" fontId="11" fillId="8" borderId="11" xfId="0" applyFont="1" applyFill="1" applyBorder="1" applyAlignment="1">
      <alignment vertical="center" wrapText="1"/>
    </xf>
    <xf numFmtId="0" fontId="0" fillId="0" borderId="12" xfId="0" applyBorder="1"/>
    <xf numFmtId="0" fontId="11" fillId="8" borderId="13" xfId="0" applyFont="1" applyFill="1" applyBorder="1" applyAlignment="1">
      <alignment vertical="center" wrapText="1"/>
    </xf>
    <xf numFmtId="0" fontId="0" fillId="0" borderId="10" xfId="0" applyBorder="1"/>
    <xf numFmtId="0" fontId="1" fillId="4" borderId="0" xfId="0" applyFont="1" applyFill="1" applyAlignment="1">
      <alignment horizontal="center"/>
    </xf>
    <xf numFmtId="0" fontId="12" fillId="4" borderId="0" xfId="3" applyFill="1" applyAlignment="1">
      <alignment vertical="top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4" fontId="5" fillId="7" borderId="5" xfId="1" applyFont="1" applyFill="1" applyBorder="1" applyAlignment="1">
      <alignment horizontal="center"/>
    </xf>
    <xf numFmtId="44" fontId="5" fillId="7" borderId="5" xfId="0" applyNumberFormat="1" applyFont="1" applyFill="1" applyBorder="1" applyAlignment="1">
      <alignment horizontal="center"/>
    </xf>
    <xf numFmtId="44" fontId="5" fillId="6" borderId="5" xfId="0" applyNumberFormat="1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44" fontId="1" fillId="0" borderId="4" xfId="0" applyNumberFormat="1" applyFont="1" applyFill="1" applyBorder="1" applyAlignment="1">
      <alignment horizontal="center"/>
    </xf>
    <xf numFmtId="165" fontId="1" fillId="0" borderId="5" xfId="1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5" xfId="0" applyNumberFormat="1" applyFont="1" applyFill="1" applyBorder="1" applyAlignment="1">
      <alignment horizontal="center"/>
    </xf>
    <xf numFmtId="44" fontId="1" fillId="0" borderId="5" xfId="1" applyFont="1" applyFill="1" applyBorder="1" applyAlignment="1">
      <alignment horizontal="center"/>
    </xf>
    <xf numFmtId="14" fontId="0" fillId="0" borderId="0" xfId="1" applyNumberFormat="1" applyFont="1" applyAlignment="1">
      <alignment horizontal="center" vertical="center"/>
    </xf>
    <xf numFmtId="0" fontId="5" fillId="8" borderId="0" xfId="0" applyFont="1" applyFill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6" fontId="1" fillId="0" borderId="5" xfId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1" fontId="1" fillId="8" borderId="5" xfId="0" applyNumberFormat="1" applyFont="1" applyFill="1" applyBorder="1" applyAlignment="1">
      <alignment horizontal="left"/>
    </xf>
    <xf numFmtId="0" fontId="1" fillId="8" borderId="5" xfId="0" applyFont="1" applyFill="1" applyBorder="1" applyAlignment="1"/>
    <xf numFmtId="44" fontId="1" fillId="8" borderId="5" xfId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44" fontId="1" fillId="8" borderId="5" xfId="0" applyNumberFormat="1" applyFont="1" applyFill="1" applyBorder="1" applyAlignment="1">
      <alignment horizontal="center"/>
    </xf>
    <xf numFmtId="10" fontId="1" fillId="8" borderId="5" xfId="0" applyNumberFormat="1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 vertical="center" wrapText="1"/>
    </xf>
    <xf numFmtId="44" fontId="1" fillId="7" borderId="5" xfId="1" applyFont="1" applyFill="1" applyBorder="1" applyAlignment="1">
      <alignment horizontal="center"/>
    </xf>
    <xf numFmtId="164" fontId="0" fillId="7" borderId="0" xfId="0" applyNumberFormat="1" applyFill="1"/>
    <xf numFmtId="0" fontId="0" fillId="7" borderId="0" xfId="0" applyFill="1"/>
    <xf numFmtId="0" fontId="8" fillId="11" borderId="16" xfId="0" applyFont="1" applyFill="1" applyBorder="1" applyAlignment="1">
      <alignment horizontal="center" vertical="center" wrapText="1"/>
    </xf>
    <xf numFmtId="44" fontId="1" fillId="11" borderId="5" xfId="1" applyFont="1" applyFill="1" applyBorder="1" applyAlignment="1">
      <alignment horizontal="center"/>
    </xf>
    <xf numFmtId="164" fontId="0" fillId="11" borderId="0" xfId="0" applyNumberFormat="1" applyFill="1"/>
    <xf numFmtId="0" fontId="0" fillId="11" borderId="0" xfId="0" applyFill="1"/>
    <xf numFmtId="44" fontId="1" fillId="0" borderId="4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0" fontId="18" fillId="8" borderId="5" xfId="0" applyFont="1" applyFill="1" applyBorder="1" applyAlignment="1"/>
    <xf numFmtId="44" fontId="18" fillId="8" borderId="5" xfId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44" fontId="18" fillId="8" borderId="5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/>
    <xf numFmtId="44" fontId="18" fillId="0" borderId="4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4" fontId="18" fillId="0" borderId="5" xfId="0" applyNumberFormat="1" applyFont="1" applyFill="1" applyBorder="1" applyAlignment="1">
      <alignment horizontal="center"/>
    </xf>
    <xf numFmtId="9" fontId="18" fillId="0" borderId="4" xfId="1" applyNumberFormat="1" applyFont="1" applyFill="1" applyBorder="1" applyAlignment="1">
      <alignment horizontal="center" vertical="center"/>
    </xf>
    <xf numFmtId="44" fontId="18" fillId="0" borderId="5" xfId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1" fontId="19" fillId="11" borderId="3" xfId="0" applyNumberFormat="1" applyFont="1" applyFill="1" applyBorder="1" applyAlignment="1">
      <alignment horizontal="left"/>
    </xf>
    <xf numFmtId="0" fontId="3" fillId="11" borderId="1" xfId="0" applyFont="1" applyFill="1" applyBorder="1" applyAlignment="1"/>
    <xf numFmtId="44" fontId="3" fillId="11" borderId="1" xfId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7" borderId="1" xfId="0" applyFont="1" applyFill="1" applyBorder="1" applyAlignment="1"/>
    <xf numFmtId="44" fontId="3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" fontId="19" fillId="11" borderId="5" xfId="0" applyNumberFormat="1" applyFont="1" applyFill="1" applyBorder="1" applyAlignment="1">
      <alignment horizontal="left"/>
    </xf>
    <xf numFmtId="1" fontId="19" fillId="7" borderId="5" xfId="0" applyNumberFormat="1" applyFont="1" applyFill="1" applyBorder="1" applyAlignment="1">
      <alignment horizontal="left"/>
    </xf>
    <xf numFmtId="1" fontId="19" fillId="7" borderId="3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/>
    <xf numFmtId="165" fontId="3" fillId="0" borderId="5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4" fontId="3" fillId="0" borderId="5" xfId="0" applyNumberFormat="1" applyFont="1" applyFill="1" applyBorder="1" applyAlignment="1">
      <alignment horizontal="center"/>
    </xf>
    <xf numFmtId="44" fontId="19" fillId="11" borderId="4" xfId="0" applyNumberFormat="1" applyFont="1" applyFill="1" applyBorder="1" applyAlignment="1">
      <alignment horizontal="center"/>
    </xf>
    <xf numFmtId="44" fontId="19" fillId="7" borderId="4" xfId="0" quotePrefix="1" applyNumberFormat="1" applyFont="1" applyFill="1" applyBorder="1" applyAlignment="1">
      <alignment horizontal="center"/>
    </xf>
    <xf numFmtId="44" fontId="5" fillId="11" borderId="4" xfId="0" applyNumberFormat="1" applyFont="1" applyFill="1" applyBorder="1" applyAlignment="1">
      <alignment horizontal="center"/>
    </xf>
    <xf numFmtId="0" fontId="0" fillId="0" borderId="22" xfId="0" applyBorder="1"/>
    <xf numFmtId="0" fontId="0" fillId="8" borderId="22" xfId="0" applyFill="1" applyBorder="1"/>
    <xf numFmtId="164" fontId="0" fillId="0" borderId="22" xfId="0" applyNumberFormat="1" applyBorder="1" applyAlignment="1">
      <alignment horizontal="left"/>
    </xf>
    <xf numFmtId="0" fontId="11" fillId="8" borderId="22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vertical="center"/>
    </xf>
    <xf numFmtId="16" fontId="20" fillId="0" borderId="22" xfId="0" applyNumberFormat="1" applyFont="1" applyBorder="1" applyAlignment="1">
      <alignment horizontal="center"/>
    </xf>
    <xf numFmtId="0" fontId="11" fillId="8" borderId="22" xfId="0" applyFont="1" applyFill="1" applyBorder="1" applyAlignment="1">
      <alignment horizontal="center" wrapText="1"/>
    </xf>
    <xf numFmtId="44" fontId="5" fillId="7" borderId="5" xfId="0" applyNumberFormat="1" applyFont="1" applyFill="1" applyBorder="1" applyAlignment="1"/>
    <xf numFmtId="0" fontId="4" fillId="4" borderId="2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5" fillId="10" borderId="2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right" vertical="center"/>
    </xf>
    <xf numFmtId="1" fontId="8" fillId="5" borderId="1" xfId="0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 wrapText="1"/>
    </xf>
    <xf numFmtId="1" fontId="8" fillId="5" borderId="17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</cellXfs>
  <cellStyles count="4">
    <cellStyle name="Hiperlink" xfId="3" builtinId="8"/>
    <cellStyle name="Moeda" xfId="1" builtinId="4"/>
    <cellStyle name="Moeda 2" xfId="2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D636"/>
      <color rgb="FF39A14B"/>
      <color rgb="FF4D6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01A97C-8FD4-41EC-90E6-98251E496331}" type="doc">
      <dgm:prSet loTypeId="urn:microsoft.com/office/officeart/2005/8/layout/orgChart1" loCatId="hierarchy" qsTypeId="urn:microsoft.com/office/officeart/2005/8/quickstyle/3d1" qsCatId="3D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F4754549-F948-468A-B15A-0A927B91CAA9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Resp. Projetos</a:t>
          </a:r>
        </a:p>
      </dgm:t>
    </dgm:pt>
    <dgm:pt modelId="{3ACD0F6A-3C97-46C9-B9D8-37FC0ABD24C7}" type="sibTrans" cxnId="{55177DF7-5A5C-4595-802A-A67AC4116236}">
      <dgm:prSet/>
      <dgm:spPr/>
      <dgm:t>
        <a:bodyPr/>
        <a:lstStyle/>
        <a:p>
          <a:endParaRPr lang="pt-BR"/>
        </a:p>
      </dgm:t>
    </dgm:pt>
    <dgm:pt modelId="{B5DA0B26-3EE2-48CF-95A1-755F5875AD2E}" type="parTrans" cxnId="{55177DF7-5A5C-4595-802A-A67AC4116236}">
      <dgm:prSet/>
      <dgm:spPr/>
      <dgm:t>
        <a:bodyPr/>
        <a:lstStyle/>
        <a:p>
          <a:endParaRPr lang="pt-BR"/>
        </a:p>
      </dgm:t>
    </dgm:pt>
    <dgm:pt modelId="{E85A5CE9-EB86-4BC0-939E-98FC71BFB55A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Resp. Compras</a:t>
          </a:r>
        </a:p>
      </dgm:t>
    </dgm:pt>
    <dgm:pt modelId="{5F52E632-1B7E-4589-9357-73967FFF7DBE}" type="parTrans" cxnId="{2185D2BC-B53B-4824-9916-10EF2469F924}">
      <dgm:prSet/>
      <dgm:spPr/>
      <dgm:t>
        <a:bodyPr/>
        <a:lstStyle/>
        <a:p>
          <a:endParaRPr lang="pt-BR"/>
        </a:p>
      </dgm:t>
    </dgm:pt>
    <dgm:pt modelId="{04C64B90-88B8-4842-812C-9AB7CC71A205}" type="sibTrans" cxnId="{2185D2BC-B53B-4824-9916-10EF2469F924}">
      <dgm:prSet/>
      <dgm:spPr/>
      <dgm:t>
        <a:bodyPr/>
        <a:lstStyle/>
        <a:p>
          <a:endParaRPr lang="pt-BR"/>
        </a:p>
      </dgm:t>
    </dgm:pt>
    <dgm:pt modelId="{BE095C86-F990-438A-9783-30A909880EA9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Resp. Pagamentos</a:t>
          </a:r>
        </a:p>
      </dgm:t>
    </dgm:pt>
    <dgm:pt modelId="{831EFABA-D396-4904-8F18-2F196A5BD011}" type="parTrans" cxnId="{FBC7ACF5-E6D0-4353-A189-1F2743BA6FAC}">
      <dgm:prSet/>
      <dgm:spPr/>
      <dgm:t>
        <a:bodyPr/>
        <a:lstStyle/>
        <a:p>
          <a:endParaRPr lang="pt-BR"/>
        </a:p>
      </dgm:t>
    </dgm:pt>
    <dgm:pt modelId="{3EAC4F0D-28A5-4446-8A00-6B8F03A0EC84}" type="sibTrans" cxnId="{FBC7ACF5-E6D0-4353-A189-1F2743BA6FAC}">
      <dgm:prSet/>
      <dgm:spPr/>
      <dgm:t>
        <a:bodyPr/>
        <a:lstStyle/>
        <a:p>
          <a:endParaRPr lang="pt-BR"/>
        </a:p>
      </dgm:t>
    </dgm:pt>
    <dgm:pt modelId="{F69785AA-BF06-49A8-9684-DCFFA2635B4E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Resp. Prestação de Contas</a:t>
          </a:r>
        </a:p>
      </dgm:t>
    </dgm:pt>
    <dgm:pt modelId="{044ED969-D156-4762-89D6-032D8D0FACEB}" type="parTrans" cxnId="{66D7A139-FA8D-4A16-A4BF-558B2A7EC639}">
      <dgm:prSet/>
      <dgm:spPr/>
      <dgm:t>
        <a:bodyPr/>
        <a:lstStyle/>
        <a:p>
          <a:endParaRPr lang="pt-BR"/>
        </a:p>
      </dgm:t>
    </dgm:pt>
    <dgm:pt modelId="{9FD01127-D280-4F55-B892-A5FD4D9AEF49}" type="sibTrans" cxnId="{66D7A139-FA8D-4A16-A4BF-558B2A7EC639}">
      <dgm:prSet/>
      <dgm:spPr/>
      <dgm:t>
        <a:bodyPr/>
        <a:lstStyle/>
        <a:p>
          <a:endParaRPr lang="pt-BR"/>
        </a:p>
      </dgm:t>
    </dgm:pt>
    <dgm:pt modelId="{03CEAAE9-03E0-4076-BC98-74254CE486B0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Resp. Auditoria Interna</a:t>
          </a:r>
        </a:p>
      </dgm:t>
    </dgm:pt>
    <dgm:pt modelId="{F19A095C-C386-44F9-9569-3A9FAB5EE915}" type="parTrans" cxnId="{B5F8FBB1-DCA0-4ACC-8DDD-DC19D2B60667}">
      <dgm:prSet/>
      <dgm:spPr/>
      <dgm:t>
        <a:bodyPr/>
        <a:lstStyle/>
        <a:p>
          <a:endParaRPr lang="pt-BR"/>
        </a:p>
      </dgm:t>
    </dgm:pt>
    <dgm:pt modelId="{D9FF2ED7-FAAE-4382-BC5E-C506566DF195}" type="sibTrans" cxnId="{B5F8FBB1-DCA0-4ACC-8DDD-DC19D2B60667}">
      <dgm:prSet/>
      <dgm:spPr/>
      <dgm:t>
        <a:bodyPr/>
        <a:lstStyle/>
        <a:p>
          <a:endParaRPr lang="pt-BR"/>
        </a:p>
      </dgm:t>
    </dgm:pt>
    <dgm:pt modelId="{079C62E1-A99D-4847-9318-5B736B68DC85}">
      <dgm:prSet phldrT="[Texto]" custT="1"/>
      <dgm:spPr/>
      <dgm:t>
        <a:bodyPr/>
        <a:lstStyle/>
        <a:p>
          <a:r>
            <a:rPr lang="pt-BR" sz="2000" b="1">
              <a:latin typeface="+mj-lt"/>
            </a:rPr>
            <a:t>Gerente de Área</a:t>
          </a:r>
        </a:p>
      </dgm:t>
    </dgm:pt>
    <dgm:pt modelId="{63F39D7B-D844-4B23-8E44-7A52DA5ED1EC}" type="sibTrans" cxnId="{BD00934C-E292-48F9-A1C5-6824DC4D5282}">
      <dgm:prSet/>
      <dgm:spPr/>
      <dgm:t>
        <a:bodyPr/>
        <a:lstStyle/>
        <a:p>
          <a:endParaRPr lang="pt-BR"/>
        </a:p>
      </dgm:t>
    </dgm:pt>
    <dgm:pt modelId="{DD5DB69E-E678-4DF9-8B3B-EE402D313A38}" type="parTrans" cxnId="{BD00934C-E292-48F9-A1C5-6824DC4D5282}">
      <dgm:prSet/>
      <dgm:spPr/>
      <dgm:t>
        <a:bodyPr/>
        <a:lstStyle/>
        <a:p>
          <a:endParaRPr lang="pt-BR"/>
        </a:p>
      </dgm:t>
    </dgm:pt>
    <dgm:pt modelId="{798B890C-F1DE-4847-BC32-7D8619DAC3DE}">
      <dgm:prSet custT="1"/>
      <dgm:spPr/>
      <dgm:t>
        <a:bodyPr/>
        <a:lstStyle/>
        <a:p>
          <a:r>
            <a:rPr lang="pt-BR" sz="2000" b="1">
              <a:latin typeface="+mj-lt"/>
            </a:rPr>
            <a:t>Gestor do Projeto</a:t>
          </a:r>
        </a:p>
      </dgm:t>
    </dgm:pt>
    <dgm:pt modelId="{0730E8C7-0AB1-4F87-AF60-249CB72E4003}" type="parTrans" cxnId="{67ED40DD-D388-440B-8DB3-65C49A9A6434}">
      <dgm:prSet/>
      <dgm:spPr/>
      <dgm:t>
        <a:bodyPr/>
        <a:lstStyle/>
        <a:p>
          <a:endParaRPr lang="pt-BR"/>
        </a:p>
      </dgm:t>
    </dgm:pt>
    <dgm:pt modelId="{467466CA-B28C-4CC7-85B9-7CEB21AC34E3}" type="sibTrans" cxnId="{67ED40DD-D388-440B-8DB3-65C49A9A6434}">
      <dgm:prSet/>
      <dgm:spPr/>
      <dgm:t>
        <a:bodyPr/>
        <a:lstStyle/>
        <a:p>
          <a:endParaRPr lang="pt-BR"/>
        </a:p>
      </dgm:t>
    </dgm:pt>
    <dgm:pt modelId="{22F3F0F4-0E66-46C6-8E0A-F9600752F96C}" type="pres">
      <dgm:prSet presAssocID="{A201A97C-8FD4-41EC-90E6-98251E496331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E17DA196-712A-4CFC-84AC-DE4335B2455C}" type="pres">
      <dgm:prSet presAssocID="{798B890C-F1DE-4847-BC32-7D8619DAC3DE}" presName="hierRoot1" presStyleCnt="0">
        <dgm:presLayoutVars>
          <dgm:hierBranch val="init"/>
        </dgm:presLayoutVars>
      </dgm:prSet>
      <dgm:spPr/>
    </dgm:pt>
    <dgm:pt modelId="{AE9E933F-0BAC-407A-B8A0-2D0DC37375B8}" type="pres">
      <dgm:prSet presAssocID="{798B890C-F1DE-4847-BC32-7D8619DAC3DE}" presName="rootComposite1" presStyleCnt="0"/>
      <dgm:spPr/>
    </dgm:pt>
    <dgm:pt modelId="{E821EC4D-8161-45AB-929D-A4853261D3C3}" type="pres">
      <dgm:prSet presAssocID="{798B890C-F1DE-4847-BC32-7D8619DAC3DE}" presName="rootText1" presStyleLbl="node0" presStyleIdx="0" presStyleCnt="2" custLinFactX="13575" custLinFactNeighborX="100000" custLinFactNeighborY="36194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BDA35D73-5FCF-41E8-B7CC-1E0E57717916}" type="pres">
      <dgm:prSet presAssocID="{798B890C-F1DE-4847-BC32-7D8619DAC3DE}" presName="rootConnector1" presStyleLbl="node1" presStyleIdx="0" presStyleCnt="0"/>
      <dgm:spPr/>
      <dgm:t>
        <a:bodyPr/>
        <a:lstStyle/>
        <a:p>
          <a:endParaRPr lang="pt-BR"/>
        </a:p>
      </dgm:t>
    </dgm:pt>
    <dgm:pt modelId="{18DCE764-1C68-4564-9D9B-75FE5927AABE}" type="pres">
      <dgm:prSet presAssocID="{798B890C-F1DE-4847-BC32-7D8619DAC3DE}" presName="hierChild2" presStyleCnt="0"/>
      <dgm:spPr/>
    </dgm:pt>
    <dgm:pt modelId="{70B51B25-8429-4761-B5A8-7CDA34C25FB4}" type="pres">
      <dgm:prSet presAssocID="{798B890C-F1DE-4847-BC32-7D8619DAC3DE}" presName="hierChild3" presStyleCnt="0"/>
      <dgm:spPr/>
    </dgm:pt>
    <dgm:pt modelId="{496D941F-BE62-4BC8-8B9B-4112FCD93B51}" type="pres">
      <dgm:prSet presAssocID="{079C62E1-A99D-4847-9318-5B736B68DC85}" presName="hierRoot1" presStyleCnt="0">
        <dgm:presLayoutVars>
          <dgm:hierBranch val="init"/>
        </dgm:presLayoutVars>
      </dgm:prSet>
      <dgm:spPr/>
    </dgm:pt>
    <dgm:pt modelId="{81546135-2ACE-4320-AA96-2D27FD428B94}" type="pres">
      <dgm:prSet presAssocID="{079C62E1-A99D-4847-9318-5B736B68DC85}" presName="rootComposite1" presStyleCnt="0"/>
      <dgm:spPr/>
    </dgm:pt>
    <dgm:pt modelId="{303A6C25-0E79-4FD5-8DAB-DF46960E04E6}" type="pres">
      <dgm:prSet presAssocID="{079C62E1-A99D-4847-9318-5B736B68DC85}" presName="rootText1" presStyleLbl="node0" presStyleIdx="1" presStyleCnt="2" custLinFactY="-5027" custLinFactNeighborX="-7487" custLinFactNeighborY="-10000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1FDDD81-A896-4FDA-ADC6-92BC8450CAB4}" type="pres">
      <dgm:prSet presAssocID="{079C62E1-A99D-4847-9318-5B736B68DC85}" presName="rootConnector1" presStyleLbl="node1" presStyleIdx="0" presStyleCnt="0"/>
      <dgm:spPr/>
      <dgm:t>
        <a:bodyPr/>
        <a:lstStyle/>
        <a:p>
          <a:endParaRPr lang="pt-BR"/>
        </a:p>
      </dgm:t>
    </dgm:pt>
    <dgm:pt modelId="{EEFDC01D-D5B0-49A8-8915-9F337A446355}" type="pres">
      <dgm:prSet presAssocID="{079C62E1-A99D-4847-9318-5B736B68DC85}" presName="hierChild2" presStyleCnt="0"/>
      <dgm:spPr/>
    </dgm:pt>
    <dgm:pt modelId="{1F44237D-D409-4648-8EB1-4991125D86BE}" type="pres">
      <dgm:prSet presAssocID="{B5DA0B26-3EE2-48CF-95A1-755F5875AD2E}" presName="Name37" presStyleLbl="parChTrans1D2" presStyleIdx="0" presStyleCnt="5"/>
      <dgm:spPr/>
      <dgm:t>
        <a:bodyPr/>
        <a:lstStyle/>
        <a:p>
          <a:endParaRPr lang="pt-BR"/>
        </a:p>
      </dgm:t>
    </dgm:pt>
    <dgm:pt modelId="{0B70D40C-4271-40E8-BBA4-E52E9A006921}" type="pres">
      <dgm:prSet presAssocID="{F4754549-F948-468A-B15A-0A927B91CAA9}" presName="hierRoot2" presStyleCnt="0">
        <dgm:presLayoutVars>
          <dgm:hierBranch val="init"/>
        </dgm:presLayoutVars>
      </dgm:prSet>
      <dgm:spPr/>
    </dgm:pt>
    <dgm:pt modelId="{8D629FDE-6382-432E-8E21-D31D1046E4D3}" type="pres">
      <dgm:prSet presAssocID="{F4754549-F948-468A-B15A-0A927B91CAA9}" presName="rootComposite" presStyleCnt="0"/>
      <dgm:spPr/>
    </dgm:pt>
    <dgm:pt modelId="{4F5BFD1F-183A-4547-BE2E-A94381691DB2}" type="pres">
      <dgm:prSet presAssocID="{F4754549-F948-468A-B15A-0A927B91CAA9}" presName="rootText" presStyleLbl="node2" presStyleIdx="0" presStyleCnt="5" custLinFactNeighborY="52419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EB6B342A-88F4-40A9-A946-3E86ABBDA6F4}" type="pres">
      <dgm:prSet presAssocID="{F4754549-F948-468A-B15A-0A927B91CAA9}" presName="rootConnector" presStyleLbl="node2" presStyleIdx="0" presStyleCnt="5"/>
      <dgm:spPr/>
      <dgm:t>
        <a:bodyPr/>
        <a:lstStyle/>
        <a:p>
          <a:endParaRPr lang="pt-BR"/>
        </a:p>
      </dgm:t>
    </dgm:pt>
    <dgm:pt modelId="{6FC68211-52C0-426E-97CB-C66B370BABB6}" type="pres">
      <dgm:prSet presAssocID="{F4754549-F948-468A-B15A-0A927B91CAA9}" presName="hierChild4" presStyleCnt="0"/>
      <dgm:spPr/>
    </dgm:pt>
    <dgm:pt modelId="{A45DBD96-F771-49C0-A291-9D7F0CCC8098}" type="pres">
      <dgm:prSet presAssocID="{F4754549-F948-468A-B15A-0A927B91CAA9}" presName="hierChild5" presStyleCnt="0"/>
      <dgm:spPr/>
    </dgm:pt>
    <dgm:pt modelId="{39350F82-F856-417C-9894-2F22C0270E5F}" type="pres">
      <dgm:prSet presAssocID="{5F52E632-1B7E-4589-9357-73967FFF7DBE}" presName="Name37" presStyleLbl="parChTrans1D2" presStyleIdx="1" presStyleCnt="5"/>
      <dgm:spPr/>
      <dgm:t>
        <a:bodyPr/>
        <a:lstStyle/>
        <a:p>
          <a:endParaRPr lang="pt-BR"/>
        </a:p>
      </dgm:t>
    </dgm:pt>
    <dgm:pt modelId="{85FBD340-E3AC-4CFF-93CE-FE1AE7BB4112}" type="pres">
      <dgm:prSet presAssocID="{E85A5CE9-EB86-4BC0-939E-98FC71BFB55A}" presName="hierRoot2" presStyleCnt="0">
        <dgm:presLayoutVars>
          <dgm:hierBranch val="init"/>
        </dgm:presLayoutVars>
      </dgm:prSet>
      <dgm:spPr/>
    </dgm:pt>
    <dgm:pt modelId="{76AC854C-0FF3-4743-BC18-E653F29180A0}" type="pres">
      <dgm:prSet presAssocID="{E85A5CE9-EB86-4BC0-939E-98FC71BFB55A}" presName="rootComposite" presStyleCnt="0"/>
      <dgm:spPr/>
    </dgm:pt>
    <dgm:pt modelId="{81C29E64-D983-4D84-B252-0A8A76A18C05}" type="pres">
      <dgm:prSet presAssocID="{E85A5CE9-EB86-4BC0-939E-98FC71BFB55A}" presName="rootText" presStyleLbl="node2" presStyleIdx="1" presStyleCnt="5" custLinFactNeighborY="53667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6F7AB4C3-A8D8-490E-B9CC-D26E1ED281FD}" type="pres">
      <dgm:prSet presAssocID="{E85A5CE9-EB86-4BC0-939E-98FC71BFB55A}" presName="rootConnector" presStyleLbl="node2" presStyleIdx="1" presStyleCnt="5"/>
      <dgm:spPr/>
      <dgm:t>
        <a:bodyPr/>
        <a:lstStyle/>
        <a:p>
          <a:endParaRPr lang="pt-BR"/>
        </a:p>
      </dgm:t>
    </dgm:pt>
    <dgm:pt modelId="{2C266D6E-358A-4BAB-A00A-8220DBA43DB1}" type="pres">
      <dgm:prSet presAssocID="{E85A5CE9-EB86-4BC0-939E-98FC71BFB55A}" presName="hierChild4" presStyleCnt="0"/>
      <dgm:spPr/>
    </dgm:pt>
    <dgm:pt modelId="{19E8F08C-D48A-476E-9BFF-CF2F2CC390EE}" type="pres">
      <dgm:prSet presAssocID="{E85A5CE9-EB86-4BC0-939E-98FC71BFB55A}" presName="hierChild5" presStyleCnt="0"/>
      <dgm:spPr/>
    </dgm:pt>
    <dgm:pt modelId="{CD8F802F-7E27-464E-82CD-9E35301021AB}" type="pres">
      <dgm:prSet presAssocID="{831EFABA-D396-4904-8F18-2F196A5BD011}" presName="Name37" presStyleLbl="parChTrans1D2" presStyleIdx="2" presStyleCnt="5"/>
      <dgm:spPr/>
      <dgm:t>
        <a:bodyPr/>
        <a:lstStyle/>
        <a:p>
          <a:endParaRPr lang="pt-BR"/>
        </a:p>
      </dgm:t>
    </dgm:pt>
    <dgm:pt modelId="{136C16CA-DAD5-4CA3-A94D-B266102FEE3C}" type="pres">
      <dgm:prSet presAssocID="{BE095C86-F990-438A-9783-30A909880EA9}" presName="hierRoot2" presStyleCnt="0">
        <dgm:presLayoutVars>
          <dgm:hierBranch val="init"/>
        </dgm:presLayoutVars>
      </dgm:prSet>
      <dgm:spPr/>
    </dgm:pt>
    <dgm:pt modelId="{37729B05-F35E-45BB-94DE-A498D325666F}" type="pres">
      <dgm:prSet presAssocID="{BE095C86-F990-438A-9783-30A909880EA9}" presName="rootComposite" presStyleCnt="0"/>
      <dgm:spPr/>
    </dgm:pt>
    <dgm:pt modelId="{E35CEAC0-AA7D-4BDA-9364-3D21894301EB}" type="pres">
      <dgm:prSet presAssocID="{BE095C86-F990-438A-9783-30A909880EA9}" presName="rootText" presStyleLbl="node2" presStyleIdx="2" presStyleCnt="5" custLinFactNeighborY="57412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39590C38-E31A-404B-9C1D-7D85B9E99BE6}" type="pres">
      <dgm:prSet presAssocID="{BE095C86-F990-438A-9783-30A909880EA9}" presName="rootConnector" presStyleLbl="node2" presStyleIdx="2" presStyleCnt="5"/>
      <dgm:spPr/>
      <dgm:t>
        <a:bodyPr/>
        <a:lstStyle/>
        <a:p>
          <a:endParaRPr lang="pt-BR"/>
        </a:p>
      </dgm:t>
    </dgm:pt>
    <dgm:pt modelId="{02EF03D0-B1DC-4EA2-B3AE-D0D9C34A7BD8}" type="pres">
      <dgm:prSet presAssocID="{BE095C86-F990-438A-9783-30A909880EA9}" presName="hierChild4" presStyleCnt="0"/>
      <dgm:spPr/>
    </dgm:pt>
    <dgm:pt modelId="{CC54E6DA-848C-43EB-B5DF-36CD7C0D72A7}" type="pres">
      <dgm:prSet presAssocID="{BE095C86-F990-438A-9783-30A909880EA9}" presName="hierChild5" presStyleCnt="0"/>
      <dgm:spPr/>
    </dgm:pt>
    <dgm:pt modelId="{C5B991E9-F3AA-47F6-B373-030886F40308}" type="pres">
      <dgm:prSet presAssocID="{044ED969-D156-4762-89D6-032D8D0FACEB}" presName="Name37" presStyleLbl="parChTrans1D2" presStyleIdx="3" presStyleCnt="5"/>
      <dgm:spPr/>
      <dgm:t>
        <a:bodyPr/>
        <a:lstStyle/>
        <a:p>
          <a:endParaRPr lang="pt-BR"/>
        </a:p>
      </dgm:t>
    </dgm:pt>
    <dgm:pt modelId="{2957C901-4CA9-42A0-AE36-0333FC76A4C7}" type="pres">
      <dgm:prSet presAssocID="{F69785AA-BF06-49A8-9684-DCFFA2635B4E}" presName="hierRoot2" presStyleCnt="0">
        <dgm:presLayoutVars>
          <dgm:hierBranch val="init"/>
        </dgm:presLayoutVars>
      </dgm:prSet>
      <dgm:spPr/>
    </dgm:pt>
    <dgm:pt modelId="{36638A6D-0D2E-45A4-9A4A-B0474332C5C1}" type="pres">
      <dgm:prSet presAssocID="{F69785AA-BF06-49A8-9684-DCFFA2635B4E}" presName="rootComposite" presStyleCnt="0"/>
      <dgm:spPr/>
    </dgm:pt>
    <dgm:pt modelId="{C956D690-FCCB-4D42-A5FD-2B3BAF712B3F}" type="pres">
      <dgm:prSet presAssocID="{F69785AA-BF06-49A8-9684-DCFFA2635B4E}" presName="rootText" presStyleLbl="node2" presStyleIdx="3" presStyleCnt="5" custLinFactNeighborX="-3744" custLinFactNeighborY="62404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D7AB27DE-11BB-48A4-8576-8DFDF33C224C}" type="pres">
      <dgm:prSet presAssocID="{F69785AA-BF06-49A8-9684-DCFFA2635B4E}" presName="rootConnector" presStyleLbl="node2" presStyleIdx="3" presStyleCnt="5"/>
      <dgm:spPr/>
      <dgm:t>
        <a:bodyPr/>
        <a:lstStyle/>
        <a:p>
          <a:endParaRPr lang="pt-BR"/>
        </a:p>
      </dgm:t>
    </dgm:pt>
    <dgm:pt modelId="{386608EC-C9D2-4F61-9D95-430E7773E0B5}" type="pres">
      <dgm:prSet presAssocID="{F69785AA-BF06-49A8-9684-DCFFA2635B4E}" presName="hierChild4" presStyleCnt="0"/>
      <dgm:spPr/>
    </dgm:pt>
    <dgm:pt modelId="{4F308BBF-751A-4F2B-AE33-256185EFDCDB}" type="pres">
      <dgm:prSet presAssocID="{F69785AA-BF06-49A8-9684-DCFFA2635B4E}" presName="hierChild5" presStyleCnt="0"/>
      <dgm:spPr/>
    </dgm:pt>
    <dgm:pt modelId="{1F28E175-2083-480C-9FD7-F24C4AE82AF9}" type="pres">
      <dgm:prSet presAssocID="{F19A095C-C386-44F9-9569-3A9FAB5EE915}" presName="Name37" presStyleLbl="parChTrans1D2" presStyleIdx="4" presStyleCnt="5"/>
      <dgm:spPr/>
      <dgm:t>
        <a:bodyPr/>
        <a:lstStyle/>
        <a:p>
          <a:endParaRPr lang="pt-BR"/>
        </a:p>
      </dgm:t>
    </dgm:pt>
    <dgm:pt modelId="{D339974F-531E-4AAF-913C-D63B9FECD2DF}" type="pres">
      <dgm:prSet presAssocID="{03CEAAE9-03E0-4076-BC98-74254CE486B0}" presName="hierRoot2" presStyleCnt="0">
        <dgm:presLayoutVars>
          <dgm:hierBranch val="init"/>
        </dgm:presLayoutVars>
      </dgm:prSet>
      <dgm:spPr/>
    </dgm:pt>
    <dgm:pt modelId="{8AF98682-EF9F-4B9A-B1F7-5EDD553B42EF}" type="pres">
      <dgm:prSet presAssocID="{03CEAAE9-03E0-4076-BC98-74254CE486B0}" presName="rootComposite" presStyleCnt="0"/>
      <dgm:spPr/>
    </dgm:pt>
    <dgm:pt modelId="{C463D180-754C-4646-B1C6-D7F131B79D17}" type="pres">
      <dgm:prSet presAssocID="{03CEAAE9-03E0-4076-BC98-74254CE486B0}" presName="rootText" presStyleLbl="node2" presStyleIdx="4" presStyleCnt="5" custLinFactNeighborX="-1248" custLinFactNeighborY="6490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6CF5644C-4B5A-4288-B993-3217D265A618}" type="pres">
      <dgm:prSet presAssocID="{03CEAAE9-03E0-4076-BC98-74254CE486B0}" presName="rootConnector" presStyleLbl="node2" presStyleIdx="4" presStyleCnt="5"/>
      <dgm:spPr/>
      <dgm:t>
        <a:bodyPr/>
        <a:lstStyle/>
        <a:p>
          <a:endParaRPr lang="pt-BR"/>
        </a:p>
      </dgm:t>
    </dgm:pt>
    <dgm:pt modelId="{81512EC2-0CEE-47B8-9888-5396D30819E8}" type="pres">
      <dgm:prSet presAssocID="{03CEAAE9-03E0-4076-BC98-74254CE486B0}" presName="hierChild4" presStyleCnt="0"/>
      <dgm:spPr/>
    </dgm:pt>
    <dgm:pt modelId="{39DB319D-F65C-4C26-A938-16E2F3EC5C31}" type="pres">
      <dgm:prSet presAssocID="{03CEAAE9-03E0-4076-BC98-74254CE486B0}" presName="hierChild5" presStyleCnt="0"/>
      <dgm:spPr/>
    </dgm:pt>
    <dgm:pt modelId="{5F70BBBA-452F-45D4-8D93-93731A478F2E}" type="pres">
      <dgm:prSet presAssocID="{079C62E1-A99D-4847-9318-5B736B68DC85}" presName="hierChild3" presStyleCnt="0"/>
      <dgm:spPr/>
    </dgm:pt>
  </dgm:ptLst>
  <dgm:cxnLst>
    <dgm:cxn modelId="{5B08E26D-28B3-4D33-B976-94CDA9C41EDE}" type="presOf" srcId="{044ED969-D156-4762-89D6-032D8D0FACEB}" destId="{C5B991E9-F3AA-47F6-B373-030886F40308}" srcOrd="0" destOrd="0" presId="urn:microsoft.com/office/officeart/2005/8/layout/orgChart1"/>
    <dgm:cxn modelId="{BD74F644-5C98-4420-99D1-F89C9C5FFF5C}" type="presOf" srcId="{BE095C86-F990-438A-9783-30A909880EA9}" destId="{E35CEAC0-AA7D-4BDA-9364-3D21894301EB}" srcOrd="0" destOrd="0" presId="urn:microsoft.com/office/officeart/2005/8/layout/orgChart1"/>
    <dgm:cxn modelId="{FDD22D22-CA68-4F67-B36B-466EF609A3C5}" type="presOf" srcId="{831EFABA-D396-4904-8F18-2F196A5BD011}" destId="{CD8F802F-7E27-464E-82CD-9E35301021AB}" srcOrd="0" destOrd="0" presId="urn:microsoft.com/office/officeart/2005/8/layout/orgChart1"/>
    <dgm:cxn modelId="{F04D21E2-E50E-4EAB-9B4D-B6C8F1076B5C}" type="presOf" srcId="{03CEAAE9-03E0-4076-BC98-74254CE486B0}" destId="{6CF5644C-4B5A-4288-B993-3217D265A618}" srcOrd="1" destOrd="0" presId="urn:microsoft.com/office/officeart/2005/8/layout/orgChart1"/>
    <dgm:cxn modelId="{67ED40DD-D388-440B-8DB3-65C49A9A6434}" srcId="{A201A97C-8FD4-41EC-90E6-98251E496331}" destId="{798B890C-F1DE-4847-BC32-7D8619DAC3DE}" srcOrd="0" destOrd="0" parTransId="{0730E8C7-0AB1-4F87-AF60-249CB72E4003}" sibTransId="{467466CA-B28C-4CC7-85B9-7CEB21AC34E3}"/>
    <dgm:cxn modelId="{B5F8FBB1-DCA0-4ACC-8DDD-DC19D2B60667}" srcId="{079C62E1-A99D-4847-9318-5B736B68DC85}" destId="{03CEAAE9-03E0-4076-BC98-74254CE486B0}" srcOrd="4" destOrd="0" parTransId="{F19A095C-C386-44F9-9569-3A9FAB5EE915}" sibTransId="{D9FF2ED7-FAAE-4382-BC5E-C506566DF195}"/>
    <dgm:cxn modelId="{3321003F-AD7D-4022-B72C-8DA07393BAB0}" type="presOf" srcId="{A201A97C-8FD4-41EC-90E6-98251E496331}" destId="{22F3F0F4-0E66-46C6-8E0A-F9600752F96C}" srcOrd="0" destOrd="0" presId="urn:microsoft.com/office/officeart/2005/8/layout/orgChart1"/>
    <dgm:cxn modelId="{FBC7ACF5-E6D0-4353-A189-1F2743BA6FAC}" srcId="{079C62E1-A99D-4847-9318-5B736B68DC85}" destId="{BE095C86-F990-438A-9783-30A909880EA9}" srcOrd="2" destOrd="0" parTransId="{831EFABA-D396-4904-8F18-2F196A5BD011}" sibTransId="{3EAC4F0D-28A5-4446-8A00-6B8F03A0EC84}"/>
    <dgm:cxn modelId="{8AEDFDE5-D0C3-4AEC-A462-B20DBADD29EC}" type="presOf" srcId="{F4754549-F948-468A-B15A-0A927B91CAA9}" destId="{4F5BFD1F-183A-4547-BE2E-A94381691DB2}" srcOrd="0" destOrd="0" presId="urn:microsoft.com/office/officeart/2005/8/layout/orgChart1"/>
    <dgm:cxn modelId="{0D293616-7FE2-473C-AF8D-2FA40C85AA73}" type="presOf" srcId="{03CEAAE9-03E0-4076-BC98-74254CE486B0}" destId="{C463D180-754C-4646-B1C6-D7F131B79D17}" srcOrd="0" destOrd="0" presId="urn:microsoft.com/office/officeart/2005/8/layout/orgChart1"/>
    <dgm:cxn modelId="{55177DF7-5A5C-4595-802A-A67AC4116236}" srcId="{079C62E1-A99D-4847-9318-5B736B68DC85}" destId="{F4754549-F948-468A-B15A-0A927B91CAA9}" srcOrd="0" destOrd="0" parTransId="{B5DA0B26-3EE2-48CF-95A1-755F5875AD2E}" sibTransId="{3ACD0F6A-3C97-46C9-B9D8-37FC0ABD24C7}"/>
    <dgm:cxn modelId="{66D7A139-FA8D-4A16-A4BF-558B2A7EC639}" srcId="{079C62E1-A99D-4847-9318-5B736B68DC85}" destId="{F69785AA-BF06-49A8-9684-DCFFA2635B4E}" srcOrd="3" destOrd="0" parTransId="{044ED969-D156-4762-89D6-032D8D0FACEB}" sibTransId="{9FD01127-D280-4F55-B892-A5FD4D9AEF49}"/>
    <dgm:cxn modelId="{7E28E1CD-0597-4B2F-A58B-E3830C7C3B64}" type="presOf" srcId="{079C62E1-A99D-4847-9318-5B736B68DC85}" destId="{303A6C25-0E79-4FD5-8DAB-DF46960E04E6}" srcOrd="0" destOrd="0" presId="urn:microsoft.com/office/officeart/2005/8/layout/orgChart1"/>
    <dgm:cxn modelId="{77E5CEF6-AC1E-49A0-8E2D-CA122F96FF32}" type="presOf" srcId="{B5DA0B26-3EE2-48CF-95A1-755F5875AD2E}" destId="{1F44237D-D409-4648-8EB1-4991125D86BE}" srcOrd="0" destOrd="0" presId="urn:microsoft.com/office/officeart/2005/8/layout/orgChart1"/>
    <dgm:cxn modelId="{2DA9D314-F211-46DA-A891-D0EE4078C106}" type="presOf" srcId="{E85A5CE9-EB86-4BC0-939E-98FC71BFB55A}" destId="{6F7AB4C3-A8D8-490E-B9CC-D26E1ED281FD}" srcOrd="1" destOrd="0" presId="urn:microsoft.com/office/officeart/2005/8/layout/orgChart1"/>
    <dgm:cxn modelId="{83089B4C-8CF2-4010-B99D-F40AA9BF13B8}" type="presOf" srcId="{798B890C-F1DE-4847-BC32-7D8619DAC3DE}" destId="{E821EC4D-8161-45AB-929D-A4853261D3C3}" srcOrd="0" destOrd="0" presId="urn:microsoft.com/office/officeart/2005/8/layout/orgChart1"/>
    <dgm:cxn modelId="{2185D2BC-B53B-4824-9916-10EF2469F924}" srcId="{079C62E1-A99D-4847-9318-5B736B68DC85}" destId="{E85A5CE9-EB86-4BC0-939E-98FC71BFB55A}" srcOrd="1" destOrd="0" parTransId="{5F52E632-1B7E-4589-9357-73967FFF7DBE}" sibTransId="{04C64B90-88B8-4842-812C-9AB7CC71A205}"/>
    <dgm:cxn modelId="{197E3F74-ED4D-4AFD-B5AD-E3913A947B50}" type="presOf" srcId="{F69785AA-BF06-49A8-9684-DCFFA2635B4E}" destId="{D7AB27DE-11BB-48A4-8576-8DFDF33C224C}" srcOrd="1" destOrd="0" presId="urn:microsoft.com/office/officeart/2005/8/layout/orgChart1"/>
    <dgm:cxn modelId="{AB3F678B-2B0F-462D-96A6-665B91639930}" type="presOf" srcId="{5F52E632-1B7E-4589-9357-73967FFF7DBE}" destId="{39350F82-F856-417C-9894-2F22C0270E5F}" srcOrd="0" destOrd="0" presId="urn:microsoft.com/office/officeart/2005/8/layout/orgChart1"/>
    <dgm:cxn modelId="{807ECCE6-2948-4195-8138-373F8CF6D4BA}" type="presOf" srcId="{BE095C86-F990-438A-9783-30A909880EA9}" destId="{39590C38-E31A-404B-9C1D-7D85B9E99BE6}" srcOrd="1" destOrd="0" presId="urn:microsoft.com/office/officeart/2005/8/layout/orgChart1"/>
    <dgm:cxn modelId="{285F9EC2-0A81-4A68-9A2D-7B2D98FB98E0}" type="presOf" srcId="{079C62E1-A99D-4847-9318-5B736B68DC85}" destId="{41FDDD81-A896-4FDA-ADC6-92BC8450CAB4}" srcOrd="1" destOrd="0" presId="urn:microsoft.com/office/officeart/2005/8/layout/orgChart1"/>
    <dgm:cxn modelId="{22F30C28-AEDD-40D6-8AC6-7265A02B595E}" type="presOf" srcId="{E85A5CE9-EB86-4BC0-939E-98FC71BFB55A}" destId="{81C29E64-D983-4D84-B252-0A8A76A18C05}" srcOrd="0" destOrd="0" presId="urn:microsoft.com/office/officeart/2005/8/layout/orgChart1"/>
    <dgm:cxn modelId="{F517B40B-BB5B-487D-9DCC-744CA6B9E4F5}" type="presOf" srcId="{F19A095C-C386-44F9-9569-3A9FAB5EE915}" destId="{1F28E175-2083-480C-9FD7-F24C4AE82AF9}" srcOrd="0" destOrd="0" presId="urn:microsoft.com/office/officeart/2005/8/layout/orgChart1"/>
    <dgm:cxn modelId="{A30F4ECF-0FF9-43E7-AF9B-4F9C9DFEC413}" type="presOf" srcId="{F69785AA-BF06-49A8-9684-DCFFA2635B4E}" destId="{C956D690-FCCB-4D42-A5FD-2B3BAF712B3F}" srcOrd="0" destOrd="0" presId="urn:microsoft.com/office/officeart/2005/8/layout/orgChart1"/>
    <dgm:cxn modelId="{4C5883E4-CB44-416A-A77E-2958AB6FC2B3}" type="presOf" srcId="{798B890C-F1DE-4847-BC32-7D8619DAC3DE}" destId="{BDA35D73-5FCF-41E8-B7CC-1E0E57717916}" srcOrd="1" destOrd="0" presId="urn:microsoft.com/office/officeart/2005/8/layout/orgChart1"/>
    <dgm:cxn modelId="{A00296F2-526D-4858-B17C-0E513AC518F8}" type="presOf" srcId="{F4754549-F948-468A-B15A-0A927B91CAA9}" destId="{EB6B342A-88F4-40A9-A946-3E86ABBDA6F4}" srcOrd="1" destOrd="0" presId="urn:microsoft.com/office/officeart/2005/8/layout/orgChart1"/>
    <dgm:cxn modelId="{BD00934C-E292-48F9-A1C5-6824DC4D5282}" srcId="{A201A97C-8FD4-41EC-90E6-98251E496331}" destId="{079C62E1-A99D-4847-9318-5B736B68DC85}" srcOrd="1" destOrd="0" parTransId="{DD5DB69E-E678-4DF9-8B3B-EE402D313A38}" sibTransId="{63F39D7B-D844-4B23-8E44-7A52DA5ED1EC}"/>
    <dgm:cxn modelId="{BCDE100F-57A1-4843-A047-EC75843889BF}" type="presParOf" srcId="{22F3F0F4-0E66-46C6-8E0A-F9600752F96C}" destId="{E17DA196-712A-4CFC-84AC-DE4335B2455C}" srcOrd="0" destOrd="0" presId="urn:microsoft.com/office/officeart/2005/8/layout/orgChart1"/>
    <dgm:cxn modelId="{A2C9AA77-A8E6-475A-A468-35586F1AEA3A}" type="presParOf" srcId="{E17DA196-712A-4CFC-84AC-DE4335B2455C}" destId="{AE9E933F-0BAC-407A-B8A0-2D0DC37375B8}" srcOrd="0" destOrd="0" presId="urn:microsoft.com/office/officeart/2005/8/layout/orgChart1"/>
    <dgm:cxn modelId="{C843A1F2-A43B-45BA-80AB-7AF926ADBDE7}" type="presParOf" srcId="{AE9E933F-0BAC-407A-B8A0-2D0DC37375B8}" destId="{E821EC4D-8161-45AB-929D-A4853261D3C3}" srcOrd="0" destOrd="0" presId="urn:microsoft.com/office/officeart/2005/8/layout/orgChart1"/>
    <dgm:cxn modelId="{89556B0F-D83B-4349-8308-04DEF16425C5}" type="presParOf" srcId="{AE9E933F-0BAC-407A-B8A0-2D0DC37375B8}" destId="{BDA35D73-5FCF-41E8-B7CC-1E0E57717916}" srcOrd="1" destOrd="0" presId="urn:microsoft.com/office/officeart/2005/8/layout/orgChart1"/>
    <dgm:cxn modelId="{C5B175AD-5919-4F7C-9513-4D7E3E27EDD8}" type="presParOf" srcId="{E17DA196-712A-4CFC-84AC-DE4335B2455C}" destId="{18DCE764-1C68-4564-9D9B-75FE5927AABE}" srcOrd="1" destOrd="0" presId="urn:microsoft.com/office/officeart/2005/8/layout/orgChart1"/>
    <dgm:cxn modelId="{3FF5DE0D-CDB5-493C-8E7F-BB88A97B7565}" type="presParOf" srcId="{E17DA196-712A-4CFC-84AC-DE4335B2455C}" destId="{70B51B25-8429-4761-B5A8-7CDA34C25FB4}" srcOrd="2" destOrd="0" presId="urn:microsoft.com/office/officeart/2005/8/layout/orgChart1"/>
    <dgm:cxn modelId="{3C053913-81E2-424F-8F81-6C82D52EE8F7}" type="presParOf" srcId="{22F3F0F4-0E66-46C6-8E0A-F9600752F96C}" destId="{496D941F-BE62-4BC8-8B9B-4112FCD93B51}" srcOrd="1" destOrd="0" presId="urn:microsoft.com/office/officeart/2005/8/layout/orgChart1"/>
    <dgm:cxn modelId="{B40CE962-890B-4963-88DC-14C899A4B803}" type="presParOf" srcId="{496D941F-BE62-4BC8-8B9B-4112FCD93B51}" destId="{81546135-2ACE-4320-AA96-2D27FD428B94}" srcOrd="0" destOrd="0" presId="urn:microsoft.com/office/officeart/2005/8/layout/orgChart1"/>
    <dgm:cxn modelId="{D8189977-C046-426F-B507-9AA43FB1C3AA}" type="presParOf" srcId="{81546135-2ACE-4320-AA96-2D27FD428B94}" destId="{303A6C25-0E79-4FD5-8DAB-DF46960E04E6}" srcOrd="0" destOrd="0" presId="urn:microsoft.com/office/officeart/2005/8/layout/orgChart1"/>
    <dgm:cxn modelId="{0908F206-9221-4FB0-A833-852D0A838E94}" type="presParOf" srcId="{81546135-2ACE-4320-AA96-2D27FD428B94}" destId="{41FDDD81-A896-4FDA-ADC6-92BC8450CAB4}" srcOrd="1" destOrd="0" presId="urn:microsoft.com/office/officeart/2005/8/layout/orgChart1"/>
    <dgm:cxn modelId="{75B93148-3592-44A0-A539-99A0AB7BE102}" type="presParOf" srcId="{496D941F-BE62-4BC8-8B9B-4112FCD93B51}" destId="{EEFDC01D-D5B0-49A8-8915-9F337A446355}" srcOrd="1" destOrd="0" presId="urn:microsoft.com/office/officeart/2005/8/layout/orgChart1"/>
    <dgm:cxn modelId="{042AFC48-AA8A-4C7B-B531-70FB5A8535A4}" type="presParOf" srcId="{EEFDC01D-D5B0-49A8-8915-9F337A446355}" destId="{1F44237D-D409-4648-8EB1-4991125D86BE}" srcOrd="0" destOrd="0" presId="urn:microsoft.com/office/officeart/2005/8/layout/orgChart1"/>
    <dgm:cxn modelId="{E76CDFF9-FEF3-47B3-862E-787898759388}" type="presParOf" srcId="{EEFDC01D-D5B0-49A8-8915-9F337A446355}" destId="{0B70D40C-4271-40E8-BBA4-E52E9A006921}" srcOrd="1" destOrd="0" presId="urn:microsoft.com/office/officeart/2005/8/layout/orgChart1"/>
    <dgm:cxn modelId="{5959416F-18D0-4AA3-8825-3AC00498F22B}" type="presParOf" srcId="{0B70D40C-4271-40E8-BBA4-E52E9A006921}" destId="{8D629FDE-6382-432E-8E21-D31D1046E4D3}" srcOrd="0" destOrd="0" presId="urn:microsoft.com/office/officeart/2005/8/layout/orgChart1"/>
    <dgm:cxn modelId="{A0304F91-A9A7-4293-81FD-24F506160E6C}" type="presParOf" srcId="{8D629FDE-6382-432E-8E21-D31D1046E4D3}" destId="{4F5BFD1F-183A-4547-BE2E-A94381691DB2}" srcOrd="0" destOrd="0" presId="urn:microsoft.com/office/officeart/2005/8/layout/orgChart1"/>
    <dgm:cxn modelId="{2C8F6F06-E366-4023-9CA4-EADD979CFB9F}" type="presParOf" srcId="{8D629FDE-6382-432E-8E21-D31D1046E4D3}" destId="{EB6B342A-88F4-40A9-A946-3E86ABBDA6F4}" srcOrd="1" destOrd="0" presId="urn:microsoft.com/office/officeart/2005/8/layout/orgChart1"/>
    <dgm:cxn modelId="{DA375BDA-AEF0-449F-984C-C1C7E2950CD1}" type="presParOf" srcId="{0B70D40C-4271-40E8-BBA4-E52E9A006921}" destId="{6FC68211-52C0-426E-97CB-C66B370BABB6}" srcOrd="1" destOrd="0" presId="urn:microsoft.com/office/officeart/2005/8/layout/orgChart1"/>
    <dgm:cxn modelId="{2FAF62C4-AC85-4AA3-BC7F-526CC8B45940}" type="presParOf" srcId="{0B70D40C-4271-40E8-BBA4-E52E9A006921}" destId="{A45DBD96-F771-49C0-A291-9D7F0CCC8098}" srcOrd="2" destOrd="0" presId="urn:microsoft.com/office/officeart/2005/8/layout/orgChart1"/>
    <dgm:cxn modelId="{EDFD2C28-D244-4B5A-AB87-79A89983A905}" type="presParOf" srcId="{EEFDC01D-D5B0-49A8-8915-9F337A446355}" destId="{39350F82-F856-417C-9894-2F22C0270E5F}" srcOrd="2" destOrd="0" presId="urn:microsoft.com/office/officeart/2005/8/layout/orgChart1"/>
    <dgm:cxn modelId="{12065CBD-CF99-4172-A5FC-10869A39BBF1}" type="presParOf" srcId="{EEFDC01D-D5B0-49A8-8915-9F337A446355}" destId="{85FBD340-E3AC-4CFF-93CE-FE1AE7BB4112}" srcOrd="3" destOrd="0" presId="urn:microsoft.com/office/officeart/2005/8/layout/orgChart1"/>
    <dgm:cxn modelId="{6F4E10E2-F11A-4A96-8674-837639368E04}" type="presParOf" srcId="{85FBD340-E3AC-4CFF-93CE-FE1AE7BB4112}" destId="{76AC854C-0FF3-4743-BC18-E653F29180A0}" srcOrd="0" destOrd="0" presId="urn:microsoft.com/office/officeart/2005/8/layout/orgChart1"/>
    <dgm:cxn modelId="{A0724F7C-628A-499A-8B2F-927AF2DE5569}" type="presParOf" srcId="{76AC854C-0FF3-4743-BC18-E653F29180A0}" destId="{81C29E64-D983-4D84-B252-0A8A76A18C05}" srcOrd="0" destOrd="0" presId="urn:microsoft.com/office/officeart/2005/8/layout/orgChart1"/>
    <dgm:cxn modelId="{7463504E-6241-458D-9DDC-0F3E845726F0}" type="presParOf" srcId="{76AC854C-0FF3-4743-BC18-E653F29180A0}" destId="{6F7AB4C3-A8D8-490E-B9CC-D26E1ED281FD}" srcOrd="1" destOrd="0" presId="urn:microsoft.com/office/officeart/2005/8/layout/orgChart1"/>
    <dgm:cxn modelId="{274F0B67-D47C-4A93-9B97-36AEBD792133}" type="presParOf" srcId="{85FBD340-E3AC-4CFF-93CE-FE1AE7BB4112}" destId="{2C266D6E-358A-4BAB-A00A-8220DBA43DB1}" srcOrd="1" destOrd="0" presId="urn:microsoft.com/office/officeart/2005/8/layout/orgChart1"/>
    <dgm:cxn modelId="{E4706FCA-F4DB-492F-84EB-9FC55657DEC9}" type="presParOf" srcId="{85FBD340-E3AC-4CFF-93CE-FE1AE7BB4112}" destId="{19E8F08C-D48A-476E-9BFF-CF2F2CC390EE}" srcOrd="2" destOrd="0" presId="urn:microsoft.com/office/officeart/2005/8/layout/orgChart1"/>
    <dgm:cxn modelId="{5B470960-1B8A-4225-B34F-9DEA86597CC1}" type="presParOf" srcId="{EEFDC01D-D5B0-49A8-8915-9F337A446355}" destId="{CD8F802F-7E27-464E-82CD-9E35301021AB}" srcOrd="4" destOrd="0" presId="urn:microsoft.com/office/officeart/2005/8/layout/orgChart1"/>
    <dgm:cxn modelId="{8FC90372-5B0C-4F09-908D-E5EB689E0C87}" type="presParOf" srcId="{EEFDC01D-D5B0-49A8-8915-9F337A446355}" destId="{136C16CA-DAD5-4CA3-A94D-B266102FEE3C}" srcOrd="5" destOrd="0" presId="urn:microsoft.com/office/officeart/2005/8/layout/orgChart1"/>
    <dgm:cxn modelId="{86D2F5E4-E7B5-49BD-910C-C5BEA79916BE}" type="presParOf" srcId="{136C16CA-DAD5-4CA3-A94D-B266102FEE3C}" destId="{37729B05-F35E-45BB-94DE-A498D325666F}" srcOrd="0" destOrd="0" presId="urn:microsoft.com/office/officeart/2005/8/layout/orgChart1"/>
    <dgm:cxn modelId="{181DE888-9B8B-4C64-BB95-F4817FEA0FE9}" type="presParOf" srcId="{37729B05-F35E-45BB-94DE-A498D325666F}" destId="{E35CEAC0-AA7D-4BDA-9364-3D21894301EB}" srcOrd="0" destOrd="0" presId="urn:microsoft.com/office/officeart/2005/8/layout/orgChart1"/>
    <dgm:cxn modelId="{D7FA818F-9E74-4AD6-8769-6716F7905248}" type="presParOf" srcId="{37729B05-F35E-45BB-94DE-A498D325666F}" destId="{39590C38-E31A-404B-9C1D-7D85B9E99BE6}" srcOrd="1" destOrd="0" presId="urn:microsoft.com/office/officeart/2005/8/layout/orgChart1"/>
    <dgm:cxn modelId="{07FCD399-E34A-4F13-8D51-8386C95FAFE2}" type="presParOf" srcId="{136C16CA-DAD5-4CA3-A94D-B266102FEE3C}" destId="{02EF03D0-B1DC-4EA2-B3AE-D0D9C34A7BD8}" srcOrd="1" destOrd="0" presId="urn:microsoft.com/office/officeart/2005/8/layout/orgChart1"/>
    <dgm:cxn modelId="{D0802DCD-032D-4DB9-A0CC-A49FF5518285}" type="presParOf" srcId="{136C16CA-DAD5-4CA3-A94D-B266102FEE3C}" destId="{CC54E6DA-848C-43EB-B5DF-36CD7C0D72A7}" srcOrd="2" destOrd="0" presId="urn:microsoft.com/office/officeart/2005/8/layout/orgChart1"/>
    <dgm:cxn modelId="{6F2C090D-BAA2-46D2-9CE4-F8DEC151A9A7}" type="presParOf" srcId="{EEFDC01D-D5B0-49A8-8915-9F337A446355}" destId="{C5B991E9-F3AA-47F6-B373-030886F40308}" srcOrd="6" destOrd="0" presId="urn:microsoft.com/office/officeart/2005/8/layout/orgChart1"/>
    <dgm:cxn modelId="{184A5519-227C-42AC-965C-763E9D811B1C}" type="presParOf" srcId="{EEFDC01D-D5B0-49A8-8915-9F337A446355}" destId="{2957C901-4CA9-42A0-AE36-0333FC76A4C7}" srcOrd="7" destOrd="0" presId="urn:microsoft.com/office/officeart/2005/8/layout/orgChart1"/>
    <dgm:cxn modelId="{8225E97F-B0DC-44C7-973D-02DDFD35E4E7}" type="presParOf" srcId="{2957C901-4CA9-42A0-AE36-0333FC76A4C7}" destId="{36638A6D-0D2E-45A4-9A4A-B0474332C5C1}" srcOrd="0" destOrd="0" presId="urn:microsoft.com/office/officeart/2005/8/layout/orgChart1"/>
    <dgm:cxn modelId="{DD4CD7D2-67CB-460C-ADB5-E76C9A9D7B4F}" type="presParOf" srcId="{36638A6D-0D2E-45A4-9A4A-B0474332C5C1}" destId="{C956D690-FCCB-4D42-A5FD-2B3BAF712B3F}" srcOrd="0" destOrd="0" presId="urn:microsoft.com/office/officeart/2005/8/layout/orgChart1"/>
    <dgm:cxn modelId="{BF95F3EC-89E1-4FCD-97A6-F27E708CA07D}" type="presParOf" srcId="{36638A6D-0D2E-45A4-9A4A-B0474332C5C1}" destId="{D7AB27DE-11BB-48A4-8576-8DFDF33C224C}" srcOrd="1" destOrd="0" presId="urn:microsoft.com/office/officeart/2005/8/layout/orgChart1"/>
    <dgm:cxn modelId="{973BF143-3CAB-482C-A681-CFBBB5A1A4C5}" type="presParOf" srcId="{2957C901-4CA9-42A0-AE36-0333FC76A4C7}" destId="{386608EC-C9D2-4F61-9D95-430E7773E0B5}" srcOrd="1" destOrd="0" presId="urn:microsoft.com/office/officeart/2005/8/layout/orgChart1"/>
    <dgm:cxn modelId="{8911142B-7015-4BFF-9B0D-13507318C503}" type="presParOf" srcId="{2957C901-4CA9-42A0-AE36-0333FC76A4C7}" destId="{4F308BBF-751A-4F2B-AE33-256185EFDCDB}" srcOrd="2" destOrd="0" presId="urn:microsoft.com/office/officeart/2005/8/layout/orgChart1"/>
    <dgm:cxn modelId="{3F3F7DC0-0750-4ABE-91E0-8D806C796734}" type="presParOf" srcId="{EEFDC01D-D5B0-49A8-8915-9F337A446355}" destId="{1F28E175-2083-480C-9FD7-F24C4AE82AF9}" srcOrd="8" destOrd="0" presId="urn:microsoft.com/office/officeart/2005/8/layout/orgChart1"/>
    <dgm:cxn modelId="{F970CD1B-8978-4108-ABC0-050E8A782581}" type="presParOf" srcId="{EEFDC01D-D5B0-49A8-8915-9F337A446355}" destId="{D339974F-531E-4AAF-913C-D63B9FECD2DF}" srcOrd="9" destOrd="0" presId="urn:microsoft.com/office/officeart/2005/8/layout/orgChart1"/>
    <dgm:cxn modelId="{030CC55A-7A00-40C3-A5F4-4B8551C4A8D2}" type="presParOf" srcId="{D339974F-531E-4AAF-913C-D63B9FECD2DF}" destId="{8AF98682-EF9F-4B9A-B1F7-5EDD553B42EF}" srcOrd="0" destOrd="0" presId="urn:microsoft.com/office/officeart/2005/8/layout/orgChart1"/>
    <dgm:cxn modelId="{DCAC3F5A-88A0-43CD-8585-C7D692316B53}" type="presParOf" srcId="{8AF98682-EF9F-4B9A-B1F7-5EDD553B42EF}" destId="{C463D180-754C-4646-B1C6-D7F131B79D17}" srcOrd="0" destOrd="0" presId="urn:microsoft.com/office/officeart/2005/8/layout/orgChart1"/>
    <dgm:cxn modelId="{89D9DC89-85CA-4A6D-9465-A68A69CDE97A}" type="presParOf" srcId="{8AF98682-EF9F-4B9A-B1F7-5EDD553B42EF}" destId="{6CF5644C-4B5A-4288-B993-3217D265A618}" srcOrd="1" destOrd="0" presId="urn:microsoft.com/office/officeart/2005/8/layout/orgChart1"/>
    <dgm:cxn modelId="{1092497C-C4EC-46C6-9B2B-9EAF4E7DB62E}" type="presParOf" srcId="{D339974F-531E-4AAF-913C-D63B9FECD2DF}" destId="{81512EC2-0CEE-47B8-9888-5396D30819E8}" srcOrd="1" destOrd="0" presId="urn:microsoft.com/office/officeart/2005/8/layout/orgChart1"/>
    <dgm:cxn modelId="{19A8C5EB-0144-425C-A5F4-110CF6BB06B8}" type="presParOf" srcId="{D339974F-531E-4AAF-913C-D63B9FECD2DF}" destId="{39DB319D-F65C-4C26-A938-16E2F3EC5C31}" srcOrd="2" destOrd="0" presId="urn:microsoft.com/office/officeart/2005/8/layout/orgChart1"/>
    <dgm:cxn modelId="{AF6CA2C1-01DC-44FE-A1E8-66FA7C1D704A}" type="presParOf" srcId="{496D941F-BE62-4BC8-8B9B-4112FCD93B51}" destId="{5F70BBBA-452F-45D4-8D93-93731A478F2E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F28E175-2083-480C-9FD7-F24C4AE82AF9}">
      <dsp:nvSpPr>
        <dsp:cNvPr id="0" name=""/>
        <dsp:cNvSpPr/>
      </dsp:nvSpPr>
      <dsp:spPr>
        <a:xfrm>
          <a:off x="4826024" y="847971"/>
          <a:ext cx="4209991" cy="16806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02587"/>
              </a:lnTo>
              <a:lnTo>
                <a:pt x="4209991" y="1502587"/>
              </a:lnTo>
              <a:lnTo>
                <a:pt x="4209991" y="168066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5B991E9-F3AA-47F6-B373-030886F40308}">
      <dsp:nvSpPr>
        <dsp:cNvPr id="0" name=""/>
        <dsp:cNvSpPr/>
      </dsp:nvSpPr>
      <dsp:spPr>
        <a:xfrm>
          <a:off x="4826024" y="847971"/>
          <a:ext cx="2115569" cy="16594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1421"/>
              </a:lnTo>
              <a:lnTo>
                <a:pt x="2115569" y="1481421"/>
              </a:lnTo>
              <a:lnTo>
                <a:pt x="2115569" y="1659495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8F802F-7E27-464E-82CD-9E35301021AB}">
      <dsp:nvSpPr>
        <dsp:cNvPr id="0" name=""/>
        <dsp:cNvSpPr/>
      </dsp:nvSpPr>
      <dsp:spPr>
        <a:xfrm>
          <a:off x="4826024" y="847971"/>
          <a:ext cx="126975" cy="161716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39090"/>
              </a:lnTo>
              <a:lnTo>
                <a:pt x="126975" y="1439090"/>
              </a:lnTo>
              <a:lnTo>
                <a:pt x="126975" y="1617164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9350F82-F856-417C-9894-2F22C0270E5F}">
      <dsp:nvSpPr>
        <dsp:cNvPr id="0" name=""/>
        <dsp:cNvSpPr/>
      </dsp:nvSpPr>
      <dsp:spPr>
        <a:xfrm>
          <a:off x="2900908" y="847971"/>
          <a:ext cx="1925115" cy="1585408"/>
        </a:xfrm>
        <a:custGeom>
          <a:avLst/>
          <a:gdLst/>
          <a:ahLst/>
          <a:cxnLst/>
          <a:rect l="0" t="0" r="0" b="0"/>
          <a:pathLst>
            <a:path>
              <a:moveTo>
                <a:pt x="1925115" y="0"/>
              </a:moveTo>
              <a:lnTo>
                <a:pt x="1925115" y="1407334"/>
              </a:lnTo>
              <a:lnTo>
                <a:pt x="0" y="1407334"/>
              </a:lnTo>
              <a:lnTo>
                <a:pt x="0" y="158540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F44237D-D409-4648-8EB1-4991125D86BE}">
      <dsp:nvSpPr>
        <dsp:cNvPr id="0" name=""/>
        <dsp:cNvSpPr/>
      </dsp:nvSpPr>
      <dsp:spPr>
        <a:xfrm>
          <a:off x="848817" y="847971"/>
          <a:ext cx="3977206" cy="1574825"/>
        </a:xfrm>
        <a:custGeom>
          <a:avLst/>
          <a:gdLst/>
          <a:ahLst/>
          <a:cxnLst/>
          <a:rect l="0" t="0" r="0" b="0"/>
          <a:pathLst>
            <a:path>
              <a:moveTo>
                <a:pt x="3977206" y="0"/>
              </a:moveTo>
              <a:lnTo>
                <a:pt x="3977206" y="1396751"/>
              </a:lnTo>
              <a:lnTo>
                <a:pt x="0" y="1396751"/>
              </a:lnTo>
              <a:lnTo>
                <a:pt x="0" y="1574825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flat" dir="t"/>
        </a:scene3d>
        <a:sp3d prstMaterial="matte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821EC4D-8161-45AB-929D-A4853261D3C3}">
      <dsp:nvSpPr>
        <dsp:cNvPr id="0" name=""/>
        <dsp:cNvSpPr/>
      </dsp:nvSpPr>
      <dsp:spPr>
        <a:xfrm>
          <a:off x="3979104" y="1081094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Gestor do Projeto</a:t>
          </a:r>
        </a:p>
      </dsp:txBody>
      <dsp:txXfrm>
        <a:off x="3979104" y="1081094"/>
        <a:ext cx="1695942" cy="847971"/>
      </dsp:txXfrm>
    </dsp:sp>
    <dsp:sp modelId="{303A6C25-0E79-4FD5-8DAB-DF46960E04E6}">
      <dsp:nvSpPr>
        <dsp:cNvPr id="0" name=""/>
        <dsp:cNvSpPr/>
      </dsp:nvSpPr>
      <dsp:spPr>
        <a:xfrm>
          <a:off x="3978052" y="0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Gerente de Área</a:t>
          </a:r>
        </a:p>
      </dsp:txBody>
      <dsp:txXfrm>
        <a:off x="3978052" y="0"/>
        <a:ext cx="1695942" cy="847971"/>
      </dsp:txXfrm>
    </dsp:sp>
    <dsp:sp modelId="{4F5BFD1F-183A-4547-BE2E-A94381691DB2}">
      <dsp:nvSpPr>
        <dsp:cNvPr id="0" name=""/>
        <dsp:cNvSpPr/>
      </dsp:nvSpPr>
      <dsp:spPr>
        <a:xfrm>
          <a:off x="846" y="2422797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Resp. Projetos</a:t>
          </a:r>
        </a:p>
      </dsp:txBody>
      <dsp:txXfrm>
        <a:off x="846" y="2422797"/>
        <a:ext cx="1695942" cy="847971"/>
      </dsp:txXfrm>
    </dsp:sp>
    <dsp:sp modelId="{81C29E64-D983-4D84-B252-0A8A76A18C05}">
      <dsp:nvSpPr>
        <dsp:cNvPr id="0" name=""/>
        <dsp:cNvSpPr/>
      </dsp:nvSpPr>
      <dsp:spPr>
        <a:xfrm>
          <a:off x="2052937" y="2433379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Resp. Compras</a:t>
          </a:r>
        </a:p>
      </dsp:txBody>
      <dsp:txXfrm>
        <a:off x="2052937" y="2433379"/>
        <a:ext cx="1695942" cy="847971"/>
      </dsp:txXfrm>
    </dsp:sp>
    <dsp:sp modelId="{E35CEAC0-AA7D-4BDA-9364-3D21894301EB}">
      <dsp:nvSpPr>
        <dsp:cNvPr id="0" name=""/>
        <dsp:cNvSpPr/>
      </dsp:nvSpPr>
      <dsp:spPr>
        <a:xfrm>
          <a:off x="4105028" y="2465136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Resp. Pagamentos</a:t>
          </a:r>
        </a:p>
      </dsp:txBody>
      <dsp:txXfrm>
        <a:off x="4105028" y="2465136"/>
        <a:ext cx="1695942" cy="847971"/>
      </dsp:txXfrm>
    </dsp:sp>
    <dsp:sp modelId="{C956D690-FCCB-4D42-A5FD-2B3BAF712B3F}">
      <dsp:nvSpPr>
        <dsp:cNvPr id="0" name=""/>
        <dsp:cNvSpPr/>
      </dsp:nvSpPr>
      <dsp:spPr>
        <a:xfrm>
          <a:off x="6093622" y="2507467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Resp. Prestação de Contas</a:t>
          </a:r>
        </a:p>
      </dsp:txBody>
      <dsp:txXfrm>
        <a:off x="6093622" y="2507467"/>
        <a:ext cx="1695942" cy="847971"/>
      </dsp:txXfrm>
    </dsp:sp>
    <dsp:sp modelId="{C463D180-754C-4646-B1C6-D7F131B79D17}">
      <dsp:nvSpPr>
        <dsp:cNvPr id="0" name=""/>
        <dsp:cNvSpPr/>
      </dsp:nvSpPr>
      <dsp:spPr>
        <a:xfrm>
          <a:off x="8188044" y="2528632"/>
          <a:ext cx="1695942" cy="84797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2000" b="1" kern="1200">
              <a:latin typeface="+mj-lt"/>
            </a:rPr>
            <a:t>Resp. Auditoria Interna</a:t>
          </a:r>
        </a:p>
      </dsp:txBody>
      <dsp:txXfrm>
        <a:off x="8188044" y="2528632"/>
        <a:ext cx="1695942" cy="8479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1</xdr:row>
      <xdr:rowOff>74083</xdr:rowOff>
    </xdr:from>
    <xdr:to>
      <xdr:col>4</xdr:col>
      <xdr:colOff>370417</xdr:colOff>
      <xdr:row>5</xdr:row>
      <xdr:rowOff>171791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127000"/>
          <a:ext cx="2413000" cy="902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198968</xdr:colOff>
      <xdr:row>9</xdr:row>
      <xdr:rowOff>99484</xdr:rowOff>
    </xdr:from>
    <xdr:to>
      <xdr:col>6</xdr:col>
      <xdr:colOff>1589617</xdr:colOff>
      <xdr:row>10</xdr:row>
      <xdr:rowOff>1928284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</xdr:col>
      <xdr:colOff>74083</xdr:colOff>
      <xdr:row>1</xdr:row>
      <xdr:rowOff>63500</xdr:rowOff>
    </xdr:from>
    <xdr:to>
      <xdr:col>3</xdr:col>
      <xdr:colOff>402167</xdr:colOff>
      <xdr:row>5</xdr:row>
      <xdr:rowOff>169121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6417"/>
          <a:ext cx="2434167" cy="9099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58181</xdr:colOff>
      <xdr:row>1</xdr:row>
      <xdr:rowOff>47626</xdr:rowOff>
    </xdr:from>
    <xdr:to>
      <xdr:col>2</xdr:col>
      <xdr:colOff>825500</xdr:colOff>
      <xdr:row>2</xdr:row>
      <xdr:rowOff>239580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31" y="104776"/>
          <a:ext cx="1214994" cy="458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42959</xdr:rowOff>
    </xdr:from>
    <xdr:to>
      <xdr:col>1</xdr:col>
      <xdr:colOff>1301750</xdr:colOff>
      <xdr:row>2</xdr:row>
      <xdr:rowOff>244871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95876"/>
          <a:ext cx="1238250" cy="466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52917</xdr:rowOff>
    </xdr:from>
    <xdr:to>
      <xdr:col>1</xdr:col>
      <xdr:colOff>1275319</xdr:colOff>
      <xdr:row>3</xdr:row>
      <xdr:rowOff>54371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10067"/>
          <a:ext cx="1211819" cy="458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6"/>
  <sheetViews>
    <sheetView showGridLines="0" tabSelected="1" zoomScale="90" zoomScaleNormal="90" zoomScaleSheetLayoutView="80" workbookViewId="0">
      <selection activeCell="C53" sqref="C53"/>
    </sheetView>
  </sheetViews>
  <sheetFormatPr defaultRowHeight="15" x14ac:dyDescent="0.25"/>
  <cols>
    <col min="1" max="1" width="0.85546875" style="1" customWidth="1"/>
    <col min="2" max="2" width="5.5703125" style="52" bestFit="1" customWidth="1"/>
    <col min="3" max="3" width="9.140625" style="1"/>
    <col min="4" max="4" width="17.140625" style="1" customWidth="1"/>
    <col min="5" max="5" width="14.7109375" style="1" customWidth="1"/>
    <col min="6" max="6" width="18.5703125" style="1" customWidth="1"/>
    <col min="7" max="8" width="9.140625" style="1"/>
    <col min="9" max="9" width="13.5703125" style="1" customWidth="1"/>
    <col min="10" max="10" width="68" style="1" customWidth="1"/>
    <col min="11" max="11" width="0.85546875" style="1" customWidth="1"/>
    <col min="12" max="16384" width="9.140625" style="1"/>
  </cols>
  <sheetData>
    <row r="1" spans="2:11" s="11" customFormat="1" ht="5.0999999999999996" customHeight="1" x14ac:dyDescent="0.25">
      <c r="B1" s="51"/>
      <c r="C1" s="13"/>
      <c r="E1" s="31"/>
      <c r="F1" s="12"/>
      <c r="G1" s="12"/>
      <c r="H1" s="12"/>
      <c r="I1" s="12"/>
      <c r="J1" s="12"/>
      <c r="K1" s="1"/>
    </row>
    <row r="2" spans="2:11" s="11" customFormat="1" ht="15.75" x14ac:dyDescent="0.25">
      <c r="B2" s="157" t="s">
        <v>144</v>
      </c>
      <c r="C2" s="158"/>
      <c r="D2" s="158"/>
      <c r="E2" s="158"/>
      <c r="F2" s="158"/>
      <c r="G2" s="158"/>
      <c r="H2" s="158"/>
      <c r="I2" s="158"/>
      <c r="J2" s="158"/>
      <c r="K2" s="1"/>
    </row>
    <row r="3" spans="2:11" s="11" customFormat="1" ht="15.75" x14ac:dyDescent="0.25">
      <c r="B3" s="155" t="s">
        <v>71</v>
      </c>
      <c r="C3" s="156"/>
      <c r="D3" s="156"/>
      <c r="E3" s="156"/>
      <c r="F3" s="156"/>
      <c r="G3" s="156"/>
      <c r="H3" s="156"/>
      <c r="I3" s="156"/>
      <c r="J3" s="156"/>
      <c r="K3" s="1"/>
    </row>
    <row r="4" spans="2:11" s="11" customFormat="1" ht="15.75" x14ac:dyDescent="0.25">
      <c r="B4" s="155" t="s">
        <v>145</v>
      </c>
      <c r="C4" s="156"/>
      <c r="D4" s="156"/>
      <c r="E4" s="156"/>
      <c r="F4" s="156"/>
      <c r="G4" s="156"/>
      <c r="H4" s="156"/>
      <c r="I4" s="156"/>
      <c r="J4" s="156"/>
      <c r="K4" s="1"/>
    </row>
    <row r="5" spans="2:11" s="11" customFormat="1" ht="15.75" x14ac:dyDescent="0.25">
      <c r="B5" s="155" t="s">
        <v>101</v>
      </c>
      <c r="C5" s="156"/>
      <c r="D5" s="156"/>
      <c r="E5" s="156"/>
      <c r="F5" s="156"/>
      <c r="G5" s="156"/>
      <c r="H5" s="156"/>
      <c r="I5" s="156"/>
      <c r="J5" s="156"/>
      <c r="K5" s="1"/>
    </row>
    <row r="6" spans="2:11" s="11" customFormat="1" ht="15.75" x14ac:dyDescent="0.25">
      <c r="B6" s="155" t="s">
        <v>102</v>
      </c>
      <c r="C6" s="156"/>
      <c r="D6" s="156"/>
      <c r="E6" s="156"/>
      <c r="F6" s="156"/>
      <c r="G6" s="156"/>
      <c r="H6" s="156"/>
      <c r="I6" s="156"/>
      <c r="J6" s="156"/>
      <c r="K6" s="1"/>
    </row>
    <row r="7" spans="2:11" ht="5.0999999999999996" customHeight="1" x14ac:dyDescent="0.25"/>
    <row r="8" spans="2:11" ht="15" customHeight="1" x14ac:dyDescent="0.25">
      <c r="B8" s="53">
        <v>1</v>
      </c>
      <c r="C8" s="3" t="s">
        <v>1</v>
      </c>
      <c r="D8" s="4"/>
      <c r="E8" s="4"/>
      <c r="F8" s="4"/>
      <c r="G8" s="4"/>
      <c r="H8" s="4"/>
      <c r="I8" s="4"/>
      <c r="J8" s="4"/>
    </row>
    <row r="9" spans="2:11" x14ac:dyDescent="0.25">
      <c r="B9" s="8" t="s">
        <v>2</v>
      </c>
      <c r="C9" s="6" t="s">
        <v>3</v>
      </c>
      <c r="D9" s="7"/>
      <c r="E9" s="7"/>
      <c r="F9" s="7"/>
      <c r="G9" s="7"/>
      <c r="H9" s="7"/>
      <c r="I9" s="7"/>
      <c r="J9" s="7"/>
    </row>
    <row r="10" spans="2:11" x14ac:dyDescent="0.25">
      <c r="B10" s="49"/>
      <c r="C10" s="150"/>
      <c r="D10" s="150"/>
      <c r="E10" s="150"/>
      <c r="F10" s="150"/>
      <c r="G10" s="150"/>
      <c r="H10" s="150"/>
      <c r="I10" s="150"/>
      <c r="J10" s="150"/>
    </row>
    <row r="11" spans="2:11" x14ac:dyDescent="0.25">
      <c r="B11" s="49"/>
      <c r="C11" s="150"/>
      <c r="D11" s="150"/>
      <c r="E11" s="150"/>
      <c r="F11" s="150"/>
      <c r="G11" s="150"/>
      <c r="H11" s="150"/>
      <c r="I11" s="150"/>
      <c r="J11" s="150"/>
    </row>
    <row r="12" spans="2:11" ht="5.0999999999999996" customHeight="1" x14ac:dyDescent="0.25"/>
    <row r="13" spans="2:11" x14ac:dyDescent="0.25">
      <c r="B13" s="54" t="s">
        <v>4</v>
      </c>
      <c r="C13" s="7" t="s">
        <v>5</v>
      </c>
      <c r="D13" s="7"/>
      <c r="E13" s="8"/>
      <c r="F13" s="7"/>
      <c r="G13" s="7"/>
      <c r="H13" s="7"/>
      <c r="I13" s="7"/>
      <c r="J13" s="7"/>
    </row>
    <row r="14" spans="2:11" x14ac:dyDescent="0.25">
      <c r="B14" s="10"/>
      <c r="C14" s="147"/>
      <c r="D14" s="147"/>
      <c r="E14" s="147"/>
      <c r="F14" s="147"/>
      <c r="G14" s="147"/>
      <c r="H14" s="147"/>
      <c r="I14" s="147"/>
      <c r="J14" s="147"/>
    </row>
    <row r="15" spans="2:11" x14ac:dyDescent="0.25">
      <c r="B15" s="10"/>
      <c r="C15" s="148"/>
      <c r="D15" s="148"/>
      <c r="E15" s="148"/>
      <c r="F15" s="148"/>
      <c r="G15" s="148"/>
      <c r="H15" s="148"/>
      <c r="I15" s="148"/>
      <c r="J15" s="148"/>
    </row>
    <row r="16" spans="2:11" ht="15" customHeight="1" x14ac:dyDescent="0.25">
      <c r="B16" s="10"/>
      <c r="C16" s="148"/>
      <c r="D16" s="148"/>
      <c r="E16" s="148"/>
      <c r="F16" s="148"/>
      <c r="G16" s="148"/>
      <c r="H16" s="148"/>
      <c r="I16" s="148"/>
      <c r="J16" s="148"/>
    </row>
    <row r="17" spans="2:10" x14ac:dyDescent="0.25">
      <c r="B17" s="10"/>
      <c r="C17" s="148"/>
      <c r="D17" s="148"/>
      <c r="E17" s="148"/>
      <c r="F17" s="148"/>
      <c r="G17" s="148"/>
      <c r="H17" s="148"/>
      <c r="I17" s="148"/>
      <c r="J17" s="148"/>
    </row>
    <row r="18" spans="2:10" ht="5.0999999999999996" customHeight="1" x14ac:dyDescent="0.25"/>
    <row r="19" spans="2:10" x14ac:dyDescent="0.25">
      <c r="B19" s="54" t="s">
        <v>6</v>
      </c>
      <c r="C19" s="7" t="s">
        <v>69</v>
      </c>
      <c r="D19" s="7"/>
      <c r="E19" s="7"/>
      <c r="F19" s="7"/>
      <c r="G19" s="7"/>
      <c r="H19" s="7"/>
      <c r="I19" s="7"/>
      <c r="J19" s="7"/>
    </row>
    <row r="20" spans="2:10" ht="15" customHeight="1" x14ac:dyDescent="0.25">
      <c r="B20" s="10"/>
      <c r="C20" s="154"/>
      <c r="D20" s="154"/>
      <c r="E20" s="154"/>
      <c r="F20" s="154"/>
      <c r="G20" s="154"/>
      <c r="H20" s="154"/>
      <c r="I20" s="154"/>
      <c r="J20" s="154"/>
    </row>
    <row r="21" spans="2:10" x14ac:dyDescent="0.25">
      <c r="B21" s="10"/>
      <c r="C21" s="148"/>
      <c r="D21" s="148"/>
      <c r="E21" s="148"/>
      <c r="F21" s="148"/>
      <c r="G21" s="148"/>
      <c r="H21" s="148"/>
      <c r="I21" s="148"/>
      <c r="J21" s="148"/>
    </row>
    <row r="22" spans="2:10" ht="23.25" customHeight="1" x14ac:dyDescent="0.25">
      <c r="B22" s="10"/>
      <c r="C22" s="149"/>
      <c r="D22" s="149"/>
      <c r="E22" s="149"/>
      <c r="F22" s="149"/>
      <c r="G22" s="149"/>
      <c r="H22" s="149"/>
      <c r="I22" s="149"/>
      <c r="J22" s="149"/>
    </row>
    <row r="23" spans="2:10" x14ac:dyDescent="0.25">
      <c r="B23" s="10"/>
      <c r="C23" s="151"/>
      <c r="D23" s="151"/>
      <c r="E23" s="151"/>
      <c r="F23" s="151"/>
      <c r="G23" s="151"/>
      <c r="H23" s="151"/>
      <c r="I23" s="151"/>
      <c r="J23" s="151"/>
    </row>
    <row r="24" spans="2:10" ht="5.0999999999999996" customHeight="1" x14ac:dyDescent="0.25"/>
    <row r="25" spans="2:10" x14ac:dyDescent="0.25">
      <c r="B25" s="54" t="s">
        <v>8</v>
      </c>
      <c r="C25" s="7" t="s">
        <v>10</v>
      </c>
      <c r="D25" s="7"/>
      <c r="E25" s="7"/>
      <c r="F25" s="7"/>
      <c r="G25" s="7"/>
      <c r="H25" s="7"/>
      <c r="I25" s="7"/>
      <c r="J25" s="7"/>
    </row>
    <row r="26" spans="2:10" ht="21" customHeight="1" x14ac:dyDescent="0.25">
      <c r="B26" s="10"/>
      <c r="C26" s="147"/>
      <c r="D26" s="152"/>
      <c r="E26" s="152"/>
      <c r="F26" s="152"/>
      <c r="G26" s="152"/>
      <c r="H26" s="152"/>
      <c r="I26" s="152"/>
      <c r="J26" s="152"/>
    </row>
    <row r="27" spans="2:10" ht="21" customHeight="1" x14ac:dyDescent="0.25">
      <c r="B27" s="10"/>
      <c r="C27" s="153"/>
      <c r="D27" s="153"/>
      <c r="E27" s="153"/>
      <c r="F27" s="153"/>
      <c r="G27" s="153"/>
      <c r="H27" s="153"/>
      <c r="I27" s="153"/>
      <c r="J27" s="153"/>
    </row>
    <row r="28" spans="2:10" ht="21" customHeight="1" x14ac:dyDescent="0.25">
      <c r="B28" s="10"/>
      <c r="C28" s="153"/>
      <c r="D28" s="153"/>
      <c r="E28" s="153"/>
      <c r="F28" s="153"/>
      <c r="G28" s="153"/>
      <c r="H28" s="153"/>
      <c r="I28" s="153"/>
      <c r="J28" s="153"/>
    </row>
    <row r="29" spans="2:10" ht="21" customHeight="1" x14ac:dyDescent="0.25">
      <c r="B29" s="10"/>
      <c r="C29" s="153"/>
      <c r="D29" s="153"/>
      <c r="E29" s="153"/>
      <c r="F29" s="153"/>
      <c r="G29" s="153"/>
      <c r="H29" s="153"/>
      <c r="I29" s="153"/>
      <c r="J29" s="153"/>
    </row>
    <row r="30" spans="2:10" ht="5.0999999999999996" customHeight="1" x14ac:dyDescent="0.25"/>
    <row r="31" spans="2:10" x14ac:dyDescent="0.25">
      <c r="B31" s="54" t="s">
        <v>9</v>
      </c>
      <c r="C31" s="7" t="s">
        <v>70</v>
      </c>
      <c r="D31" s="7"/>
      <c r="E31" s="7"/>
      <c r="F31" s="7"/>
      <c r="G31" s="7"/>
      <c r="H31" s="7"/>
      <c r="I31" s="7"/>
      <c r="J31" s="7"/>
    </row>
    <row r="32" spans="2:10" x14ac:dyDescent="0.25">
      <c r="B32" s="10"/>
      <c r="C32" s="147"/>
      <c r="D32" s="147"/>
      <c r="E32" s="147"/>
      <c r="F32" s="147"/>
      <c r="G32" s="147"/>
      <c r="H32" s="147"/>
      <c r="I32" s="147"/>
      <c r="J32" s="147"/>
    </row>
    <row r="33" spans="2:10" x14ac:dyDescent="0.25">
      <c r="B33" s="10"/>
      <c r="C33" s="148"/>
      <c r="D33" s="148"/>
      <c r="E33" s="148"/>
      <c r="F33" s="148"/>
      <c r="G33" s="148"/>
      <c r="H33" s="148"/>
      <c r="I33" s="148"/>
      <c r="J33" s="148"/>
    </row>
    <row r="34" spans="2:10" x14ac:dyDescent="0.25">
      <c r="B34" s="10"/>
      <c r="C34" s="149"/>
      <c r="D34" s="149"/>
      <c r="E34" s="149"/>
      <c r="F34" s="149"/>
      <c r="G34" s="149"/>
      <c r="H34" s="149"/>
      <c r="I34" s="149"/>
      <c r="J34" s="149"/>
    </row>
    <row r="35" spans="2:10" x14ac:dyDescent="0.25">
      <c r="B35" s="10"/>
      <c r="C35" s="149"/>
      <c r="D35" s="149"/>
      <c r="E35" s="149"/>
      <c r="F35" s="149"/>
      <c r="G35" s="149"/>
      <c r="H35" s="149"/>
      <c r="I35" s="149"/>
      <c r="J35" s="149"/>
    </row>
    <row r="36" spans="2:10" ht="5.0999999999999996" customHeight="1" x14ac:dyDescent="0.25"/>
    <row r="37" spans="2:10" x14ac:dyDescent="0.25">
      <c r="B37" s="54" t="s">
        <v>11</v>
      </c>
      <c r="C37" s="7" t="s">
        <v>7</v>
      </c>
      <c r="D37" s="7"/>
      <c r="E37" s="7"/>
      <c r="F37" s="7"/>
      <c r="G37" s="7"/>
      <c r="H37" s="7"/>
      <c r="I37" s="7"/>
      <c r="J37" s="7"/>
    </row>
    <row r="38" spans="2:10" s="70" customFormat="1" ht="24.75" customHeight="1" x14ac:dyDescent="0.25">
      <c r="B38" s="69"/>
      <c r="C38" s="147"/>
      <c r="D38" s="147"/>
      <c r="E38" s="147"/>
      <c r="F38" s="147"/>
      <c r="G38" s="147"/>
      <c r="H38" s="147"/>
      <c r="I38" s="147"/>
      <c r="J38" s="147"/>
    </row>
    <row r="39" spans="2:10" s="70" customFormat="1" ht="24.75" customHeight="1" x14ac:dyDescent="0.25">
      <c r="B39" s="69"/>
      <c r="C39" s="149"/>
      <c r="D39" s="149"/>
      <c r="E39" s="149"/>
      <c r="F39" s="149"/>
      <c r="G39" s="149"/>
      <c r="H39" s="149"/>
      <c r="I39" s="149"/>
      <c r="J39" s="149"/>
    </row>
    <row r="40" spans="2:10" s="70" customFormat="1" ht="24.75" customHeight="1" x14ac:dyDescent="0.25">
      <c r="B40" s="69"/>
      <c r="C40" s="149"/>
      <c r="D40" s="149"/>
      <c r="E40" s="149"/>
      <c r="F40" s="149"/>
      <c r="G40" s="149"/>
      <c r="H40" s="149"/>
      <c r="I40" s="149"/>
      <c r="J40" s="149"/>
    </row>
    <row r="41" spans="2:10" s="70" customFormat="1" ht="24.75" customHeight="1" x14ac:dyDescent="0.25">
      <c r="B41" s="69"/>
      <c r="C41" s="149"/>
      <c r="D41" s="149"/>
      <c r="E41" s="149"/>
      <c r="F41" s="149"/>
      <c r="G41" s="149"/>
      <c r="H41" s="149"/>
      <c r="I41" s="149"/>
      <c r="J41" s="149"/>
    </row>
    <row r="42" spans="2:10" ht="5.0999999999999996" customHeight="1" x14ac:dyDescent="0.25"/>
    <row r="43" spans="2:10" x14ac:dyDescent="0.25">
      <c r="B43" s="54" t="s">
        <v>12</v>
      </c>
      <c r="C43" s="7" t="s">
        <v>13</v>
      </c>
      <c r="D43" s="7"/>
      <c r="E43" s="7"/>
      <c r="F43" s="7"/>
      <c r="G43" s="7"/>
      <c r="H43" s="7"/>
      <c r="I43" s="7"/>
      <c r="J43" s="7"/>
    </row>
    <row r="44" spans="2:10" x14ac:dyDescent="0.25">
      <c r="B44" s="10"/>
      <c r="C44" s="2"/>
      <c r="D44" s="2"/>
      <c r="E44" s="2"/>
      <c r="F44" s="2"/>
      <c r="G44" s="2"/>
      <c r="H44" s="2"/>
      <c r="I44" s="2"/>
      <c r="J44" s="2"/>
    </row>
    <row r="45" spans="2:10" x14ac:dyDescent="0.25">
      <c r="B45" s="10"/>
      <c r="C45" s="2"/>
      <c r="D45" s="2"/>
      <c r="E45" s="2"/>
      <c r="F45" s="2"/>
      <c r="G45" s="2"/>
      <c r="H45" s="2"/>
      <c r="I45" s="2"/>
      <c r="J45" s="2"/>
    </row>
    <row r="46" spans="2:10" x14ac:dyDescent="0.25">
      <c r="B46" s="10"/>
      <c r="C46" s="2"/>
      <c r="D46" s="2"/>
      <c r="E46" s="2"/>
      <c r="F46" s="2"/>
      <c r="G46" s="2"/>
      <c r="H46" s="2"/>
      <c r="I46" s="2"/>
      <c r="J46" s="2"/>
    </row>
    <row r="47" spans="2:10" ht="5.0999999999999996" customHeight="1" x14ac:dyDescent="0.25"/>
    <row r="48" spans="2:10" x14ac:dyDescent="0.25">
      <c r="B48" s="54" t="s">
        <v>14</v>
      </c>
      <c r="C48" s="7" t="s">
        <v>15</v>
      </c>
      <c r="D48" s="7"/>
      <c r="E48" s="7"/>
      <c r="F48" s="7"/>
      <c r="G48" s="7"/>
      <c r="H48" s="7"/>
      <c r="I48" s="7"/>
      <c r="J48" s="7"/>
    </row>
    <row r="49" spans="2:10" x14ac:dyDescent="0.25">
      <c r="B49" s="10"/>
      <c r="C49" s="2"/>
      <c r="D49" s="2"/>
      <c r="E49" s="2"/>
      <c r="F49" s="2"/>
      <c r="G49" s="2"/>
      <c r="H49" s="2"/>
      <c r="I49" s="2"/>
      <c r="J49" s="2"/>
    </row>
    <row r="50" spans="2:10" x14ac:dyDescent="0.25">
      <c r="B50" s="10"/>
      <c r="C50" s="2"/>
      <c r="D50" s="2"/>
      <c r="E50" s="2"/>
      <c r="F50" s="2"/>
      <c r="G50" s="2"/>
      <c r="H50" s="2"/>
      <c r="I50" s="2"/>
      <c r="J50" s="2"/>
    </row>
    <row r="51" spans="2:10" ht="5.0999999999999996" customHeight="1" x14ac:dyDescent="0.25"/>
    <row r="52" spans="2:10" x14ac:dyDescent="0.25">
      <c r="B52" s="54" t="s">
        <v>16</v>
      </c>
      <c r="C52" s="7" t="s">
        <v>89</v>
      </c>
      <c r="D52" s="7"/>
      <c r="E52" s="7"/>
      <c r="F52" s="7"/>
      <c r="G52" s="7"/>
      <c r="H52" s="7"/>
      <c r="I52" s="7"/>
      <c r="J52" s="7"/>
    </row>
    <row r="53" spans="2:10" x14ac:dyDescent="0.25">
      <c r="B53" s="10"/>
      <c r="C53" s="2"/>
      <c r="D53" s="2"/>
      <c r="E53" s="2"/>
      <c r="F53" s="2"/>
      <c r="G53" s="2"/>
      <c r="H53" s="2"/>
      <c r="I53" s="2"/>
      <c r="J53" s="2"/>
    </row>
    <row r="54" spans="2:10" x14ac:dyDescent="0.25">
      <c r="B54" s="10"/>
      <c r="C54" s="2"/>
      <c r="D54" s="2"/>
      <c r="E54" s="2"/>
      <c r="F54" s="2"/>
      <c r="G54" s="2"/>
      <c r="H54" s="2"/>
      <c r="I54" s="2"/>
      <c r="J54" s="2"/>
    </row>
    <row r="55" spans="2:10" ht="5.0999999999999996" customHeight="1" x14ac:dyDescent="0.25"/>
    <row r="56" spans="2:10" ht="5.0999999999999996" customHeight="1" x14ac:dyDescent="0.25"/>
  </sheetData>
  <mergeCells count="13">
    <mergeCell ref="B5:J5"/>
    <mergeCell ref="B6:J6"/>
    <mergeCell ref="B2:J2"/>
    <mergeCell ref="B3:J3"/>
    <mergeCell ref="B4:J4"/>
    <mergeCell ref="C32:J35"/>
    <mergeCell ref="C38:J41"/>
    <mergeCell ref="C10:J11"/>
    <mergeCell ref="C23:J23"/>
    <mergeCell ref="C14:J17"/>
    <mergeCell ref="C26:J29"/>
    <mergeCell ref="C20:J20"/>
    <mergeCell ref="C21:J22"/>
  </mergeCells>
  <conditionalFormatting sqref="G21:G22">
    <cfRule type="duplicateValues" dxfId="3" priority="1"/>
  </conditionalFormatting>
  <pageMargins left="0.511811024" right="0.511811024" top="0.78740157499999996" bottom="0.78740157499999996" header="0.31496062000000002" footer="0.31496062000000002"/>
  <pageSetup paperSize="9" scale="55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showGridLines="0" topLeftCell="A10" zoomScale="90" zoomScaleNormal="90" zoomScaleSheetLayoutView="100" workbookViewId="0">
      <selection activeCell="J7" sqref="J7"/>
    </sheetView>
  </sheetViews>
  <sheetFormatPr defaultRowHeight="15" x14ac:dyDescent="0.25"/>
  <cols>
    <col min="1" max="1" width="0.85546875" style="1" customWidth="1"/>
    <col min="2" max="2" width="3.7109375" style="1" customWidth="1"/>
    <col min="3" max="3" width="27.85546875" style="1" customWidth="1"/>
    <col min="4" max="4" width="30.7109375" style="1" customWidth="1"/>
    <col min="5" max="5" width="30.85546875" style="1" customWidth="1"/>
    <col min="6" max="6" width="34.5703125" style="1" customWidth="1"/>
    <col min="7" max="7" width="30.140625" style="1" customWidth="1"/>
    <col min="8" max="16384" width="9.140625" style="1"/>
  </cols>
  <sheetData>
    <row r="1" spans="2:11" s="11" customFormat="1" ht="5.0999999999999996" customHeight="1" x14ac:dyDescent="0.25">
      <c r="B1" s="51"/>
      <c r="C1" s="13"/>
      <c r="E1" s="31"/>
      <c r="F1" s="12"/>
      <c r="G1" s="12"/>
      <c r="H1" s="1"/>
      <c r="I1" s="1"/>
      <c r="J1" s="1"/>
      <c r="K1" s="1"/>
    </row>
    <row r="2" spans="2:11" s="63" customFormat="1" ht="15.75" x14ac:dyDescent="0.25">
      <c r="B2" s="157" t="s">
        <v>0</v>
      </c>
      <c r="C2" s="158"/>
      <c r="D2" s="158"/>
      <c r="E2" s="158"/>
      <c r="F2" s="158"/>
      <c r="G2" s="158"/>
      <c r="H2" s="64"/>
      <c r="I2" s="64"/>
      <c r="J2" s="64"/>
      <c r="K2" s="64"/>
    </row>
    <row r="3" spans="2:11" s="63" customFormat="1" ht="15.75" x14ac:dyDescent="0.25">
      <c r="B3" s="157" t="s">
        <v>71</v>
      </c>
      <c r="C3" s="158"/>
      <c r="D3" s="158"/>
      <c r="E3" s="158"/>
      <c r="F3" s="158"/>
      <c r="G3" s="158"/>
      <c r="H3" s="64"/>
      <c r="I3" s="64"/>
      <c r="J3" s="64"/>
      <c r="K3" s="64"/>
    </row>
    <row r="4" spans="2:11" s="63" customFormat="1" ht="15.75" x14ac:dyDescent="0.25">
      <c r="B4" s="157" t="s">
        <v>92</v>
      </c>
      <c r="C4" s="158"/>
      <c r="D4" s="158"/>
      <c r="E4" s="158"/>
      <c r="F4" s="158"/>
      <c r="G4" s="158"/>
      <c r="H4" s="64"/>
      <c r="I4" s="64"/>
      <c r="J4" s="64"/>
      <c r="K4" s="64"/>
    </row>
    <row r="5" spans="2:11" s="63" customFormat="1" ht="15.75" x14ac:dyDescent="0.25">
      <c r="B5" s="157" t="s">
        <v>101</v>
      </c>
      <c r="C5" s="158"/>
      <c r="D5" s="158"/>
      <c r="E5" s="158"/>
      <c r="F5" s="158"/>
      <c r="G5" s="158"/>
      <c r="H5" s="64"/>
      <c r="I5" s="64"/>
      <c r="J5" s="64"/>
      <c r="K5" s="64"/>
    </row>
    <row r="6" spans="2:11" s="63" customFormat="1" ht="15.75" x14ac:dyDescent="0.25">
      <c r="B6" s="157" t="s">
        <v>102</v>
      </c>
      <c r="C6" s="158"/>
      <c r="D6" s="158"/>
      <c r="E6" s="158"/>
      <c r="F6" s="158"/>
      <c r="G6" s="158"/>
      <c r="H6" s="64"/>
      <c r="I6" s="64"/>
      <c r="J6" s="64"/>
      <c r="K6" s="64"/>
    </row>
    <row r="7" spans="2:11" ht="5.0999999999999996" customHeight="1" x14ac:dyDescent="0.25">
      <c r="B7" s="52"/>
    </row>
    <row r="8" spans="2:11" x14ac:dyDescent="0.25">
      <c r="B8" s="3">
        <v>6</v>
      </c>
      <c r="C8" s="3" t="s">
        <v>19</v>
      </c>
      <c r="D8" s="4"/>
      <c r="E8" s="4"/>
      <c r="F8" s="4"/>
      <c r="G8" s="4"/>
    </row>
    <row r="9" spans="2:11" x14ac:dyDescent="0.25">
      <c r="B9" s="5" t="s">
        <v>20</v>
      </c>
      <c r="C9" s="6" t="s">
        <v>39</v>
      </c>
      <c r="D9" s="7"/>
      <c r="E9" s="7"/>
      <c r="F9" s="7"/>
      <c r="G9" s="7"/>
    </row>
    <row r="10" spans="2:11" ht="139.5" customHeight="1" x14ac:dyDescent="0.25">
      <c r="B10" s="159"/>
      <c r="C10" s="159"/>
      <c r="D10" s="159"/>
      <c r="E10" s="159"/>
      <c r="F10" s="159"/>
      <c r="G10" s="159"/>
    </row>
    <row r="11" spans="2:11" ht="153" customHeight="1" x14ac:dyDescent="0.25">
      <c r="B11" s="160"/>
      <c r="C11" s="160"/>
      <c r="D11" s="160"/>
      <c r="E11" s="160"/>
      <c r="F11" s="160"/>
      <c r="G11" s="160"/>
    </row>
    <row r="12" spans="2:11" ht="9.75" customHeight="1" x14ac:dyDescent="0.25"/>
    <row r="13" spans="2:11" x14ac:dyDescent="0.25">
      <c r="B13" s="7" t="s">
        <v>21</v>
      </c>
      <c r="C13" s="7" t="s">
        <v>43</v>
      </c>
      <c r="D13" s="7"/>
      <c r="E13" s="7"/>
      <c r="F13" s="7"/>
      <c r="G13" s="7"/>
    </row>
    <row r="14" spans="2:11" x14ac:dyDescent="0.25">
      <c r="B14" s="9"/>
      <c r="C14" s="9" t="s">
        <v>45</v>
      </c>
      <c r="D14" s="9" t="s">
        <v>40</v>
      </c>
      <c r="E14" s="9" t="s">
        <v>41</v>
      </c>
      <c r="F14" s="9" t="s">
        <v>44</v>
      </c>
      <c r="G14" s="9" t="s">
        <v>42</v>
      </c>
    </row>
    <row r="15" spans="2:11" x14ac:dyDescent="0.25">
      <c r="B15" s="10">
        <v>1</v>
      </c>
      <c r="C15" s="2"/>
      <c r="D15" s="2"/>
      <c r="E15" s="2"/>
      <c r="F15" s="2"/>
      <c r="G15" s="50"/>
    </row>
    <row r="16" spans="2:11" x14ac:dyDescent="0.25">
      <c r="B16" s="10">
        <v>2</v>
      </c>
      <c r="C16" s="2"/>
      <c r="D16" s="2"/>
      <c r="E16" s="2"/>
      <c r="F16" s="2"/>
      <c r="G16" s="50"/>
    </row>
    <row r="17" spans="2:7" x14ac:dyDescent="0.25">
      <c r="B17" s="10">
        <v>3</v>
      </c>
      <c r="C17" s="2"/>
      <c r="D17" s="2"/>
      <c r="E17" s="2"/>
      <c r="F17" s="2"/>
      <c r="G17" s="50"/>
    </row>
    <row r="18" spans="2:7" x14ac:dyDescent="0.25">
      <c r="B18" s="10">
        <v>4</v>
      </c>
      <c r="C18" s="2"/>
      <c r="D18" s="2"/>
      <c r="E18" s="2"/>
      <c r="F18" s="2"/>
      <c r="G18" s="50"/>
    </row>
    <row r="19" spans="2:7" x14ac:dyDescent="0.25">
      <c r="B19" s="10">
        <v>5</v>
      </c>
      <c r="C19" s="2"/>
      <c r="D19" s="2"/>
      <c r="E19" s="2"/>
      <c r="F19" s="2"/>
      <c r="G19" s="50"/>
    </row>
    <row r="20" spans="2:7" x14ac:dyDescent="0.25">
      <c r="B20" s="10">
        <v>6</v>
      </c>
      <c r="C20" s="2"/>
      <c r="D20" s="2"/>
      <c r="E20" s="2"/>
      <c r="F20" s="2"/>
      <c r="G20" s="50"/>
    </row>
    <row r="21" spans="2:7" x14ac:dyDescent="0.25">
      <c r="B21" s="10">
        <v>7</v>
      </c>
      <c r="C21" s="2"/>
      <c r="D21" s="2"/>
      <c r="E21" s="2"/>
      <c r="F21" s="2"/>
      <c r="G21" s="50"/>
    </row>
    <row r="22" spans="2:7" ht="9.75" customHeight="1" x14ac:dyDescent="0.25"/>
  </sheetData>
  <mergeCells count="6">
    <mergeCell ref="B10:G11"/>
    <mergeCell ref="B2:G2"/>
    <mergeCell ref="B3:G3"/>
    <mergeCell ref="B4:G4"/>
    <mergeCell ref="B5:G5"/>
    <mergeCell ref="B6:G6"/>
  </mergeCells>
  <conditionalFormatting sqref="F7:G7">
    <cfRule type="containsText" dxfId="2" priority="4" operator="containsText" text="Baixo">
      <formula>NOT(ISERROR(SEARCH("Baixo",#REF!)))</formula>
    </cfRule>
    <cfRule type="containsText" dxfId="1" priority="4" operator="containsText" text="Médio">
      <formula>NOT(ISERROR(SEARCH("Médio",#REF!)))</formula>
    </cfRule>
    <cfRule type="containsText" dxfId="0" priority="4" operator="containsText" text="Crítico">
      <formula>NOT(ISERROR(SEARCH("Crítico",#REF!)))</formula>
    </cfRule>
  </conditionalFormatting>
  <pageMargins left="0.511811024" right="0.511811024" top="0.78740157499999996" bottom="0.78740157499999996" header="0.31496062000000002" footer="0.31496062000000002"/>
  <pageSetup paperSize="9" scale="78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2"/>
  <sheetViews>
    <sheetView showGridLines="0" zoomScale="90" zoomScaleNormal="90" workbookViewId="0">
      <selection activeCell="N12" sqref="N12"/>
    </sheetView>
  </sheetViews>
  <sheetFormatPr defaultRowHeight="15" x14ac:dyDescent="0.25"/>
  <cols>
    <col min="1" max="1" width="0.85546875" style="11" customWidth="1"/>
    <col min="2" max="2" width="6.7109375" style="17" bestFit="1" customWidth="1"/>
    <col min="3" max="3" width="49.5703125" style="13" bestFit="1" customWidth="1"/>
    <col min="4" max="4" width="79.85546875" style="11" bestFit="1" customWidth="1"/>
    <col min="5" max="5" width="15.5703125" style="31" customWidth="1"/>
    <col min="6" max="6" width="9.140625" style="12" bestFit="1" customWidth="1"/>
    <col min="7" max="7" width="11.5703125" style="12" bestFit="1" customWidth="1"/>
    <col min="8" max="8" width="4.7109375" style="12" bestFit="1" customWidth="1"/>
    <col min="9" max="9" width="7.7109375" style="12" bestFit="1" customWidth="1"/>
    <col min="10" max="10" width="0.85546875" style="19" customWidth="1"/>
    <col min="11" max="11" width="19.85546875" style="23" bestFit="1" customWidth="1"/>
    <col min="12" max="12" width="0.85546875" style="11" customWidth="1"/>
    <col min="13" max="13" width="18.5703125" style="40" customWidth="1"/>
    <col min="14" max="14" width="19.5703125" style="40" customWidth="1"/>
    <col min="15" max="15" width="0.85546875" style="40" customWidth="1"/>
    <col min="16" max="16" width="19.28515625" style="40" customWidth="1"/>
    <col min="17" max="17" width="0.85546875" style="11" customWidth="1"/>
    <col min="18" max="16384" width="9.140625" style="11"/>
  </cols>
  <sheetData>
    <row r="1" spans="2:16" ht="5.0999999999999996" customHeight="1" x14ac:dyDescent="0.25">
      <c r="J1" s="12"/>
    </row>
    <row r="2" spans="2:16" ht="21" x14ac:dyDescent="0.25">
      <c r="B2" s="168" t="s">
        <v>84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70"/>
    </row>
    <row r="3" spans="2:16" ht="21" x14ac:dyDescent="0.25">
      <c r="B3" s="168" t="s">
        <v>100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</row>
    <row r="4" spans="2:16" ht="4.5" customHeight="1" x14ac:dyDescent="0.25"/>
    <row r="5" spans="2:16" ht="15.75" x14ac:dyDescent="0.25">
      <c r="B5" s="171" t="s">
        <v>18</v>
      </c>
      <c r="C5" s="171" t="s">
        <v>26</v>
      </c>
      <c r="D5" s="161" t="s">
        <v>27</v>
      </c>
      <c r="E5" s="161" t="s">
        <v>46</v>
      </c>
      <c r="F5" s="161" t="s">
        <v>23</v>
      </c>
      <c r="G5" s="161" t="s">
        <v>24</v>
      </c>
      <c r="H5" s="161" t="s">
        <v>23</v>
      </c>
      <c r="I5" s="161" t="s">
        <v>24</v>
      </c>
      <c r="J5" s="20"/>
      <c r="K5" s="161" t="s">
        <v>64</v>
      </c>
      <c r="L5" s="55"/>
      <c r="M5" s="163" t="s">
        <v>65</v>
      </c>
      <c r="N5" s="163"/>
      <c r="O5" s="56"/>
      <c r="P5" s="164" t="s">
        <v>66</v>
      </c>
    </row>
    <row r="6" spans="2:16" ht="14.25" customHeight="1" x14ac:dyDescent="0.25">
      <c r="B6" s="172"/>
      <c r="C6" s="172"/>
      <c r="D6" s="162"/>
      <c r="E6" s="162"/>
      <c r="F6" s="162"/>
      <c r="G6" s="162"/>
      <c r="H6" s="162"/>
      <c r="I6" s="162"/>
      <c r="J6" s="20"/>
      <c r="K6" s="162"/>
      <c r="L6" s="55"/>
      <c r="M6" s="67" t="s">
        <v>67</v>
      </c>
      <c r="N6" s="67" t="s">
        <v>68</v>
      </c>
      <c r="O6" s="56"/>
      <c r="P6" s="165"/>
    </row>
    <row r="7" spans="2:16" ht="15.75" x14ac:dyDescent="0.25">
      <c r="B7" s="21">
        <v>1</v>
      </c>
      <c r="C7" s="25" t="s">
        <v>28</v>
      </c>
      <c r="D7" s="26"/>
      <c r="E7" s="32"/>
      <c r="F7" s="27"/>
      <c r="G7" s="27"/>
      <c r="H7" s="27"/>
      <c r="I7" s="27"/>
      <c r="J7" s="27"/>
      <c r="K7" s="35">
        <f>K8+K14</f>
        <v>0</v>
      </c>
      <c r="L7" s="55"/>
      <c r="M7" s="35">
        <f>M8+M14</f>
        <v>0</v>
      </c>
      <c r="N7" s="35">
        <f>N8+N14</f>
        <v>0</v>
      </c>
      <c r="P7" s="35">
        <f>P8+P14</f>
        <v>0</v>
      </c>
    </row>
    <row r="8" spans="2:16" ht="15.75" x14ac:dyDescent="0.25">
      <c r="B8" s="22" t="s">
        <v>2</v>
      </c>
      <c r="C8" s="28" t="s">
        <v>30</v>
      </c>
      <c r="D8" s="29"/>
      <c r="E8" s="33"/>
      <c r="F8" s="30"/>
      <c r="G8" s="30"/>
      <c r="H8" s="30"/>
      <c r="I8" s="30"/>
      <c r="J8" s="30"/>
      <c r="K8" s="36">
        <f>SUM(K9:K13)</f>
        <v>0</v>
      </c>
      <c r="L8" s="55"/>
      <c r="M8" s="36">
        <f>SUM(M9:M13)</f>
        <v>0</v>
      </c>
      <c r="N8" s="36">
        <f>SUM(N9:N13)</f>
        <v>0</v>
      </c>
      <c r="P8" s="36">
        <f>SUM(P9:P13)</f>
        <v>0</v>
      </c>
    </row>
    <row r="9" spans="2:16" ht="15.75" x14ac:dyDescent="0.25">
      <c r="B9" s="16" t="s">
        <v>29</v>
      </c>
      <c r="C9" s="16"/>
      <c r="D9" s="14"/>
      <c r="E9" s="34"/>
      <c r="F9" s="15">
        <v>1</v>
      </c>
      <c r="G9" s="15" t="s">
        <v>47</v>
      </c>
      <c r="H9" s="15">
        <v>1</v>
      </c>
      <c r="I9" s="15" t="s">
        <v>24</v>
      </c>
      <c r="J9" s="18"/>
      <c r="K9" s="24"/>
      <c r="L9" s="55"/>
      <c r="M9" s="41"/>
      <c r="N9" s="41"/>
      <c r="P9" s="41"/>
    </row>
    <row r="10" spans="2:16" ht="15.75" x14ac:dyDescent="0.25">
      <c r="B10" s="16" t="s">
        <v>31</v>
      </c>
      <c r="C10" s="16"/>
      <c r="D10" s="14"/>
      <c r="E10" s="34"/>
      <c r="F10" s="15">
        <v>1</v>
      </c>
      <c r="G10" s="15" t="s">
        <v>47</v>
      </c>
      <c r="H10" s="15">
        <v>1</v>
      </c>
      <c r="I10" s="15" t="s">
        <v>24</v>
      </c>
      <c r="J10" s="18"/>
      <c r="K10" s="24"/>
      <c r="L10" s="55"/>
      <c r="M10" s="41"/>
      <c r="N10" s="41"/>
      <c r="P10" s="41"/>
    </row>
    <row r="11" spans="2:16" ht="15.75" x14ac:dyDescent="0.25">
      <c r="B11" s="16" t="s">
        <v>103</v>
      </c>
      <c r="C11" s="16"/>
      <c r="D11" s="14"/>
      <c r="E11" s="34"/>
      <c r="F11" s="15">
        <v>1</v>
      </c>
      <c r="G11" s="15" t="s">
        <v>47</v>
      </c>
      <c r="H11" s="15">
        <v>1</v>
      </c>
      <c r="I11" s="15" t="s">
        <v>24</v>
      </c>
      <c r="J11" s="18"/>
      <c r="K11" s="24"/>
      <c r="L11" s="55"/>
      <c r="M11" s="41"/>
      <c r="N11" s="41"/>
      <c r="P11" s="41"/>
    </row>
    <row r="12" spans="2:16" ht="15.75" x14ac:dyDescent="0.25">
      <c r="B12" s="16" t="s">
        <v>104</v>
      </c>
      <c r="C12" s="16"/>
      <c r="D12" s="14"/>
      <c r="E12" s="34"/>
      <c r="F12" s="15">
        <v>1</v>
      </c>
      <c r="G12" s="15" t="s">
        <v>47</v>
      </c>
      <c r="H12" s="15">
        <v>1</v>
      </c>
      <c r="I12" s="15" t="s">
        <v>24</v>
      </c>
      <c r="J12" s="18"/>
      <c r="K12" s="24"/>
      <c r="L12" s="55"/>
      <c r="M12" s="41"/>
      <c r="N12" s="41"/>
      <c r="P12" s="41"/>
    </row>
    <row r="13" spans="2:16" ht="15.75" x14ac:dyDescent="0.25">
      <c r="B13" s="16" t="s">
        <v>105</v>
      </c>
      <c r="C13" s="16"/>
      <c r="D13" s="14"/>
      <c r="E13" s="34"/>
      <c r="F13" s="15">
        <v>1</v>
      </c>
      <c r="G13" s="15" t="s">
        <v>47</v>
      </c>
      <c r="H13" s="15">
        <v>1</v>
      </c>
      <c r="I13" s="15" t="s">
        <v>24</v>
      </c>
      <c r="J13" s="18"/>
      <c r="K13" s="24"/>
      <c r="L13" s="55"/>
      <c r="M13" s="41"/>
      <c r="N13" s="41"/>
      <c r="P13" s="41"/>
    </row>
    <row r="14" spans="2:16" ht="15.75" x14ac:dyDescent="0.25">
      <c r="B14" s="22" t="s">
        <v>4</v>
      </c>
      <c r="C14" s="28" t="s">
        <v>32</v>
      </c>
      <c r="D14" s="29"/>
      <c r="E14" s="33"/>
      <c r="F14" s="30"/>
      <c r="G14" s="30"/>
      <c r="H14" s="30"/>
      <c r="I14" s="30"/>
      <c r="J14" s="30"/>
      <c r="K14" s="37">
        <f>SUM(K15:K19)</f>
        <v>0</v>
      </c>
      <c r="L14" s="55"/>
      <c r="M14" s="58">
        <f>SUM(M15:M19)</f>
        <v>0</v>
      </c>
      <c r="N14" s="58">
        <f>SUM(N15:N19)</f>
        <v>0</v>
      </c>
      <c r="P14" s="58">
        <f>SUM(P15:P19)</f>
        <v>0</v>
      </c>
    </row>
    <row r="15" spans="2:16" ht="15.75" x14ac:dyDescent="0.25">
      <c r="B15" s="16" t="s">
        <v>33</v>
      </c>
      <c r="C15" s="16"/>
      <c r="D15" s="14"/>
      <c r="E15" s="34"/>
      <c r="F15" s="15">
        <v>1</v>
      </c>
      <c r="G15" s="15" t="s">
        <v>47</v>
      </c>
      <c r="H15" s="15">
        <v>1</v>
      </c>
      <c r="I15" s="15" t="s">
        <v>24</v>
      </c>
      <c r="J15" s="18"/>
      <c r="K15" s="24">
        <f t="shared" ref="K15:K16" si="0">E15*F15*H15</f>
        <v>0</v>
      </c>
      <c r="L15" s="55"/>
      <c r="M15" s="24"/>
      <c r="N15" s="24"/>
      <c r="P15" s="24"/>
    </row>
    <row r="16" spans="2:16" ht="15.75" x14ac:dyDescent="0.25">
      <c r="B16" s="16" t="s">
        <v>34</v>
      </c>
      <c r="C16" s="16"/>
      <c r="D16" s="14"/>
      <c r="E16" s="34"/>
      <c r="F16" s="15">
        <v>1</v>
      </c>
      <c r="G16" s="15" t="s">
        <v>47</v>
      </c>
      <c r="H16" s="15">
        <v>1</v>
      </c>
      <c r="I16" s="15" t="s">
        <v>24</v>
      </c>
      <c r="J16" s="18"/>
      <c r="K16" s="24">
        <f t="shared" si="0"/>
        <v>0</v>
      </c>
      <c r="L16" s="55"/>
      <c r="M16" s="24"/>
      <c r="N16" s="24"/>
      <c r="P16" s="24"/>
    </row>
    <row r="17" spans="2:16" ht="15.75" x14ac:dyDescent="0.25">
      <c r="B17" s="16" t="s">
        <v>97</v>
      </c>
      <c r="C17" s="16"/>
      <c r="D17" s="14"/>
      <c r="E17" s="34"/>
      <c r="F17" s="15">
        <v>1</v>
      </c>
      <c r="G17" s="15" t="s">
        <v>47</v>
      </c>
      <c r="H17" s="15">
        <v>1</v>
      </c>
      <c r="I17" s="15" t="s">
        <v>24</v>
      </c>
      <c r="J17" s="18"/>
      <c r="K17" s="24">
        <f t="shared" ref="K17:K18" si="1">E17*F17*H17</f>
        <v>0</v>
      </c>
      <c r="L17" s="55"/>
      <c r="M17" s="24"/>
      <c r="N17" s="65"/>
      <c r="P17" s="65"/>
    </row>
    <row r="18" spans="2:16" ht="15.75" x14ac:dyDescent="0.25">
      <c r="B18" s="16" t="s">
        <v>98</v>
      </c>
      <c r="C18" s="16"/>
      <c r="D18" s="14"/>
      <c r="E18" s="34"/>
      <c r="F18" s="15">
        <v>1</v>
      </c>
      <c r="G18" s="15" t="s">
        <v>47</v>
      </c>
      <c r="H18" s="15">
        <v>1</v>
      </c>
      <c r="I18" s="15" t="s">
        <v>24</v>
      </c>
      <c r="J18" s="18"/>
      <c r="K18" s="24">
        <f t="shared" si="1"/>
        <v>0</v>
      </c>
      <c r="L18" s="55"/>
      <c r="M18" s="24"/>
      <c r="N18" s="65"/>
      <c r="P18" s="65"/>
    </row>
    <row r="19" spans="2:16" ht="15.75" x14ac:dyDescent="0.25">
      <c r="B19" s="16" t="s">
        <v>111</v>
      </c>
      <c r="C19" s="16"/>
      <c r="D19" s="14"/>
      <c r="E19" s="34"/>
      <c r="F19" s="15">
        <v>1</v>
      </c>
      <c r="G19" s="15" t="s">
        <v>47</v>
      </c>
      <c r="H19" s="15">
        <v>1</v>
      </c>
      <c r="I19" s="15" t="s">
        <v>24</v>
      </c>
      <c r="J19" s="18"/>
      <c r="K19" s="24">
        <f t="shared" ref="K19" si="2">E19*F19*H19</f>
        <v>0</v>
      </c>
      <c r="L19" s="55"/>
      <c r="M19" s="24"/>
      <c r="N19" s="65"/>
      <c r="P19" s="65"/>
    </row>
    <row r="20" spans="2:16" ht="15.75" x14ac:dyDescent="0.25">
      <c r="B20" s="21">
        <v>2</v>
      </c>
      <c r="C20" s="25" t="s">
        <v>25</v>
      </c>
      <c r="D20" s="26"/>
      <c r="E20" s="32"/>
      <c r="F20" s="27"/>
      <c r="G20" s="27"/>
      <c r="H20" s="27"/>
      <c r="I20" s="27"/>
      <c r="J20" s="27"/>
      <c r="K20" s="35">
        <f>K21+K23</f>
        <v>0</v>
      </c>
      <c r="L20" s="55"/>
      <c r="M20" s="59">
        <f>M21+M23</f>
        <v>0</v>
      </c>
      <c r="N20" s="59">
        <f>N21+N23</f>
        <v>0</v>
      </c>
      <c r="P20" s="59">
        <f>P21+P23</f>
        <v>0</v>
      </c>
    </row>
    <row r="21" spans="2:16" ht="15.75" x14ac:dyDescent="0.25">
      <c r="B21" s="22" t="s">
        <v>17</v>
      </c>
      <c r="C21" s="28" t="s">
        <v>107</v>
      </c>
      <c r="D21" s="29"/>
      <c r="E21" s="33"/>
      <c r="F21" s="30"/>
      <c r="G21" s="30"/>
      <c r="H21" s="30"/>
      <c r="I21" s="30"/>
      <c r="J21" s="30"/>
      <c r="K21" s="36">
        <f>SUM(K22:K22)</f>
        <v>0</v>
      </c>
      <c r="L21" s="55"/>
      <c r="M21" s="57">
        <f>M22</f>
        <v>0</v>
      </c>
      <c r="N21" s="57">
        <f>N22</f>
        <v>0</v>
      </c>
      <c r="P21" s="57">
        <f>P22</f>
        <v>0</v>
      </c>
    </row>
    <row r="22" spans="2:16" ht="15.75" x14ac:dyDescent="0.25">
      <c r="B22" s="16" t="s">
        <v>35</v>
      </c>
      <c r="C22" s="16"/>
      <c r="D22" s="14"/>
      <c r="E22" s="66"/>
      <c r="F22" s="15">
        <v>1</v>
      </c>
      <c r="G22" s="15" t="s">
        <v>24</v>
      </c>
      <c r="H22" s="15">
        <v>45</v>
      </c>
      <c r="I22" s="15" t="s">
        <v>55</v>
      </c>
      <c r="J22" s="18"/>
      <c r="K22" s="24">
        <f>E22*F22*H22</f>
        <v>0</v>
      </c>
      <c r="L22" s="55"/>
      <c r="M22" s="24"/>
      <c r="N22" s="24">
        <v>0</v>
      </c>
      <c r="P22" s="24">
        <v>0</v>
      </c>
    </row>
    <row r="23" spans="2:16" ht="15.75" x14ac:dyDescent="0.25">
      <c r="B23" s="22" t="s">
        <v>109</v>
      </c>
      <c r="C23" s="28" t="s">
        <v>108</v>
      </c>
      <c r="D23" s="29"/>
      <c r="E23" s="33"/>
      <c r="F23" s="30"/>
      <c r="G23" s="30"/>
      <c r="H23" s="30"/>
      <c r="I23" s="30"/>
      <c r="J23" s="30"/>
      <c r="K23" s="36">
        <f>SUM(K24:K24)</f>
        <v>0</v>
      </c>
      <c r="L23" s="55"/>
      <c r="M23" s="57">
        <f>M24</f>
        <v>0</v>
      </c>
      <c r="N23" s="57">
        <f>N24</f>
        <v>0</v>
      </c>
      <c r="P23" s="57">
        <f>P24</f>
        <v>0</v>
      </c>
    </row>
    <row r="24" spans="2:16" ht="15.75" x14ac:dyDescent="0.25">
      <c r="B24" s="130" t="s">
        <v>133</v>
      </c>
      <c r="C24" s="130"/>
      <c r="D24" s="131"/>
      <c r="E24" s="132"/>
      <c r="F24" s="133">
        <v>1</v>
      </c>
      <c r="G24" s="133" t="s">
        <v>24</v>
      </c>
      <c r="H24" s="133">
        <v>1</v>
      </c>
      <c r="I24" s="133" t="s">
        <v>110</v>
      </c>
      <c r="J24" s="134"/>
      <c r="K24" s="135">
        <f>E24*F24*H24</f>
        <v>0</v>
      </c>
      <c r="L24" s="55"/>
      <c r="M24" s="24"/>
      <c r="N24" s="24"/>
      <c r="P24" s="24"/>
    </row>
    <row r="25" spans="2:16" ht="15.75" x14ac:dyDescent="0.25">
      <c r="B25" s="21">
        <v>3</v>
      </c>
      <c r="C25" s="25" t="s">
        <v>124</v>
      </c>
      <c r="D25" s="26"/>
      <c r="E25" s="32"/>
      <c r="F25" s="27"/>
      <c r="G25" s="27"/>
      <c r="H25" s="27"/>
      <c r="I25" s="27"/>
      <c r="J25" s="27"/>
      <c r="K25" s="35">
        <f>K26+K32</f>
        <v>0</v>
      </c>
      <c r="L25" s="55"/>
      <c r="M25" s="59">
        <f>M26+M32</f>
        <v>0</v>
      </c>
      <c r="N25" s="59">
        <f>N26+N32</f>
        <v>0</v>
      </c>
      <c r="P25" s="59">
        <f>P26+P32</f>
        <v>0</v>
      </c>
    </row>
    <row r="26" spans="2:16" ht="15.75" x14ac:dyDescent="0.25">
      <c r="B26" s="22" t="s">
        <v>22</v>
      </c>
      <c r="C26" s="28" t="s">
        <v>125</v>
      </c>
      <c r="D26" s="29"/>
      <c r="E26" s="33"/>
      <c r="F26" s="30"/>
      <c r="G26" s="30"/>
      <c r="H26" s="30"/>
      <c r="I26" s="30"/>
      <c r="J26" s="30"/>
      <c r="K26" s="36">
        <f>SUM(K27:K31)</f>
        <v>0</v>
      </c>
      <c r="L26" s="55"/>
      <c r="M26" s="146">
        <f>SUM(M27:M28)</f>
        <v>0</v>
      </c>
      <c r="N26" s="146">
        <f>SUM(N27:N28)</f>
        <v>0</v>
      </c>
      <c r="P26" s="146">
        <f>SUM(P27:P28)</f>
        <v>0</v>
      </c>
    </row>
    <row r="27" spans="2:16" ht="15.75" x14ac:dyDescent="0.25">
      <c r="B27" s="16" t="s">
        <v>37</v>
      </c>
      <c r="C27" s="101"/>
      <c r="D27" s="102"/>
      <c r="E27" s="103"/>
      <c r="F27" s="104">
        <v>5</v>
      </c>
      <c r="G27" s="104" t="s">
        <v>47</v>
      </c>
      <c r="H27" s="104">
        <v>32</v>
      </c>
      <c r="I27" s="104" t="s">
        <v>118</v>
      </c>
      <c r="J27" s="105"/>
      <c r="K27" s="106">
        <f>H27*F27*E27</f>
        <v>0</v>
      </c>
      <c r="L27" s="55"/>
      <c r="M27" s="24"/>
      <c r="N27" s="24"/>
      <c r="P27" s="24"/>
    </row>
    <row r="28" spans="2:16" ht="15.75" hidden="1" x14ac:dyDescent="0.25">
      <c r="B28" s="16"/>
      <c r="C28" s="84"/>
      <c r="D28" s="85"/>
      <c r="E28" s="103"/>
      <c r="F28" s="104"/>
      <c r="G28" s="104"/>
      <c r="H28" s="104"/>
      <c r="I28" s="104"/>
      <c r="J28" s="105"/>
      <c r="K28" s="106">
        <f t="shared" ref="K28:K30" si="3">H28*F28*E28</f>
        <v>0</v>
      </c>
      <c r="L28" s="55"/>
      <c r="M28" s="24"/>
      <c r="N28" s="24"/>
      <c r="P28" s="24"/>
    </row>
    <row r="29" spans="2:16" ht="15.75" hidden="1" x14ac:dyDescent="0.25">
      <c r="B29" s="16"/>
      <c r="C29" s="84"/>
      <c r="D29" s="85"/>
      <c r="E29" s="86"/>
      <c r="F29" s="87"/>
      <c r="G29" s="87"/>
      <c r="H29" s="87"/>
      <c r="I29" s="87"/>
      <c r="J29" s="88"/>
      <c r="K29" s="89">
        <f t="shared" si="3"/>
        <v>0</v>
      </c>
      <c r="L29" s="55"/>
      <c r="M29" s="24"/>
      <c r="N29" s="24"/>
      <c r="P29" s="24"/>
    </row>
    <row r="30" spans="2:16" ht="15.75" hidden="1" x14ac:dyDescent="0.25">
      <c r="B30" s="16"/>
      <c r="C30" s="84"/>
      <c r="D30" s="85"/>
      <c r="E30" s="86"/>
      <c r="F30" s="87"/>
      <c r="G30" s="87"/>
      <c r="H30" s="87"/>
      <c r="I30" s="87"/>
      <c r="J30" s="88"/>
      <c r="K30" s="89">
        <f t="shared" si="3"/>
        <v>0</v>
      </c>
      <c r="L30" s="55"/>
      <c r="M30" s="24"/>
      <c r="N30" s="24"/>
      <c r="P30" s="24"/>
    </row>
    <row r="31" spans="2:16" ht="15.75" x14ac:dyDescent="0.25">
      <c r="B31" s="16" t="s">
        <v>38</v>
      </c>
      <c r="C31" s="84"/>
      <c r="D31" s="85"/>
      <c r="E31" s="86"/>
      <c r="F31" s="90">
        <v>0.33339999999999997</v>
      </c>
      <c r="G31" s="87" t="s">
        <v>58</v>
      </c>
      <c r="H31" s="87">
        <v>1</v>
      </c>
      <c r="I31" s="87" t="s">
        <v>59</v>
      </c>
      <c r="J31" s="88"/>
      <c r="K31" s="89">
        <f>F31*(K27+K28+K29+K30)</f>
        <v>0</v>
      </c>
      <c r="L31" s="55"/>
      <c r="M31" s="24"/>
      <c r="N31" s="24"/>
      <c r="P31" s="24"/>
    </row>
    <row r="32" spans="2:16" ht="15.75" x14ac:dyDescent="0.25">
      <c r="B32" s="22" t="s">
        <v>90</v>
      </c>
      <c r="C32" s="28" t="s">
        <v>126</v>
      </c>
      <c r="D32" s="29"/>
      <c r="E32" s="33"/>
      <c r="F32" s="30"/>
      <c r="G32" s="30"/>
      <c r="H32" s="30"/>
      <c r="I32" s="30"/>
      <c r="J32" s="30"/>
      <c r="K32" s="36">
        <f>SUM(K33:K34)</f>
        <v>0</v>
      </c>
      <c r="L32" s="55"/>
      <c r="M32" s="146">
        <f>SUM(M33:M34)</f>
        <v>0</v>
      </c>
      <c r="N32" s="146">
        <f>SUM(N33:N34)</f>
        <v>0</v>
      </c>
      <c r="P32" s="146">
        <f>SUM(P33:P34)</f>
        <v>0</v>
      </c>
    </row>
    <row r="33" spans="2:17" ht="15.75" x14ac:dyDescent="0.25">
      <c r="B33" s="16" t="s">
        <v>91</v>
      </c>
      <c r="C33" s="16"/>
      <c r="D33" s="14"/>
      <c r="E33" s="34"/>
      <c r="F33" s="15"/>
      <c r="G33" s="15" t="s">
        <v>47</v>
      </c>
      <c r="H33" s="15"/>
      <c r="I33" s="15" t="s">
        <v>48</v>
      </c>
      <c r="J33" s="18"/>
      <c r="K33" s="24">
        <f>E33*F33*H33</f>
        <v>0</v>
      </c>
      <c r="L33" s="55"/>
      <c r="M33" s="24"/>
      <c r="N33" s="65"/>
      <c r="P33" s="65"/>
    </row>
    <row r="34" spans="2:17" ht="15.75" x14ac:dyDescent="0.25">
      <c r="B34" s="16" t="s">
        <v>91</v>
      </c>
      <c r="C34" s="16"/>
      <c r="D34" s="14"/>
      <c r="E34" s="34"/>
      <c r="F34" s="15"/>
      <c r="G34" s="15" t="s">
        <v>47</v>
      </c>
      <c r="H34" s="15"/>
      <c r="I34" s="15" t="s">
        <v>48</v>
      </c>
      <c r="J34" s="18"/>
      <c r="K34" s="24">
        <f>E34*F34*H34</f>
        <v>0</v>
      </c>
      <c r="L34" s="55"/>
      <c r="M34" s="24"/>
      <c r="N34" s="65"/>
      <c r="P34" s="65"/>
    </row>
    <row r="35" spans="2:17" ht="15.75" x14ac:dyDescent="0.25">
      <c r="B35" s="21">
        <v>4</v>
      </c>
      <c r="C35" s="25" t="s">
        <v>53</v>
      </c>
      <c r="D35" s="26"/>
      <c r="E35" s="32"/>
      <c r="F35" s="27"/>
      <c r="G35" s="27"/>
      <c r="H35" s="27"/>
      <c r="I35" s="27"/>
      <c r="J35" s="27"/>
      <c r="K35" s="35">
        <f>K36+K38</f>
        <v>0</v>
      </c>
      <c r="L35" s="55"/>
      <c r="M35" s="59">
        <f>M36+M38</f>
        <v>0</v>
      </c>
      <c r="N35" s="59">
        <f>N36+N38</f>
        <v>0</v>
      </c>
      <c r="P35" s="59">
        <f>P36+P38</f>
        <v>0</v>
      </c>
    </row>
    <row r="36" spans="2:17" ht="15.75" x14ac:dyDescent="0.25">
      <c r="B36" s="22" t="s">
        <v>49</v>
      </c>
      <c r="C36" s="28" t="s">
        <v>36</v>
      </c>
      <c r="D36" s="29"/>
      <c r="E36" s="33"/>
      <c r="F36" s="30"/>
      <c r="G36" s="30"/>
      <c r="H36" s="30"/>
      <c r="I36" s="30"/>
      <c r="J36" s="30"/>
      <c r="K36" s="36">
        <f>K37</f>
        <v>0</v>
      </c>
      <c r="L36" s="55"/>
      <c r="M36" s="57">
        <f>M37</f>
        <v>0</v>
      </c>
      <c r="N36" s="36">
        <f>N37</f>
        <v>0</v>
      </c>
      <c r="P36" s="36">
        <f>P37</f>
        <v>0</v>
      </c>
    </row>
    <row r="37" spans="2:17" ht="15.75" x14ac:dyDescent="0.25">
      <c r="B37" s="16" t="s">
        <v>50</v>
      </c>
      <c r="C37" s="16"/>
      <c r="D37" s="14"/>
      <c r="E37" s="34"/>
      <c r="F37" s="15">
        <v>0</v>
      </c>
      <c r="G37" s="15" t="s">
        <v>51</v>
      </c>
      <c r="H37" s="15">
        <v>11</v>
      </c>
      <c r="I37" s="15" t="s">
        <v>24</v>
      </c>
      <c r="J37" s="18"/>
      <c r="K37" s="24">
        <f>E37*F37*H37</f>
        <v>0</v>
      </c>
      <c r="L37" s="55"/>
      <c r="M37" s="24"/>
      <c r="N37" s="24"/>
      <c r="P37" s="24"/>
    </row>
    <row r="38" spans="2:17" ht="15.75" x14ac:dyDescent="0.25">
      <c r="B38" s="22" t="s">
        <v>52</v>
      </c>
      <c r="C38" s="28" t="s">
        <v>127</v>
      </c>
      <c r="D38" s="29"/>
      <c r="E38" s="33"/>
      <c r="F38" s="30"/>
      <c r="G38" s="30"/>
      <c r="H38" s="30"/>
      <c r="I38" s="30"/>
      <c r="J38" s="30"/>
      <c r="K38" s="36">
        <f>K39+K40</f>
        <v>0</v>
      </c>
      <c r="L38" s="55"/>
      <c r="M38" s="57">
        <f>SUM(M39:M40)</f>
        <v>0</v>
      </c>
      <c r="N38" s="57">
        <f>SUM(N39:N40)</f>
        <v>0</v>
      </c>
      <c r="P38" s="57">
        <f>SUM(P39:P40)</f>
        <v>0</v>
      </c>
    </row>
    <row r="39" spans="2:17" ht="15.75" x14ac:dyDescent="0.25">
      <c r="B39" s="16" t="s">
        <v>54</v>
      </c>
      <c r="C39" s="16"/>
      <c r="D39" s="14"/>
      <c r="E39" s="34"/>
      <c r="F39" s="15">
        <v>0</v>
      </c>
      <c r="G39" s="15" t="s">
        <v>112</v>
      </c>
      <c r="H39" s="15">
        <v>11</v>
      </c>
      <c r="I39" s="100" t="s">
        <v>55</v>
      </c>
      <c r="J39" s="18"/>
      <c r="K39" s="24">
        <f>H39*F39*E39</f>
        <v>0</v>
      </c>
      <c r="L39" s="55"/>
      <c r="M39" s="24"/>
      <c r="N39" s="24"/>
      <c r="P39" s="24"/>
    </row>
    <row r="40" spans="2:17" ht="15.75" x14ac:dyDescent="0.25">
      <c r="B40" s="16" t="s">
        <v>116</v>
      </c>
      <c r="C40" s="79"/>
      <c r="D40" s="80"/>
      <c r="E40" s="34"/>
      <c r="F40" s="15">
        <v>0</v>
      </c>
      <c r="G40" s="15" t="s">
        <v>24</v>
      </c>
      <c r="H40" s="15">
        <v>1</v>
      </c>
      <c r="I40" s="15" t="s">
        <v>132</v>
      </c>
      <c r="J40" s="82"/>
      <c r="K40" s="24">
        <f>H40*F40*E40</f>
        <v>0</v>
      </c>
      <c r="L40" s="55"/>
      <c r="M40" s="24"/>
      <c r="N40" s="65"/>
      <c r="P40" s="65"/>
    </row>
    <row r="41" spans="2:17" ht="15.75" x14ac:dyDescent="0.25">
      <c r="B41" s="21">
        <v>5</v>
      </c>
      <c r="C41" s="25" t="s">
        <v>88</v>
      </c>
      <c r="D41" s="26"/>
      <c r="E41" s="32"/>
      <c r="F41" s="32"/>
      <c r="G41" s="32"/>
      <c r="H41" s="27"/>
      <c r="I41" s="27"/>
      <c r="J41" s="27"/>
      <c r="K41" s="35">
        <v>0</v>
      </c>
      <c r="L41" s="55"/>
      <c r="M41" s="59">
        <f>M42</f>
        <v>0</v>
      </c>
      <c r="N41" s="59">
        <f>N42</f>
        <v>0</v>
      </c>
      <c r="P41" s="59">
        <f>P42</f>
        <v>0</v>
      </c>
    </row>
    <row r="42" spans="2:17" ht="15.75" x14ac:dyDescent="0.25">
      <c r="B42" s="22" t="s">
        <v>56</v>
      </c>
      <c r="C42" s="28" t="s">
        <v>93</v>
      </c>
      <c r="D42" s="29"/>
      <c r="E42" s="33"/>
      <c r="F42" s="30"/>
      <c r="G42" s="30"/>
      <c r="H42" s="30"/>
      <c r="I42" s="30"/>
      <c r="J42" s="30"/>
      <c r="K42" s="36">
        <v>0</v>
      </c>
      <c r="L42" s="55"/>
      <c r="M42" s="57">
        <f>M43</f>
        <v>0</v>
      </c>
      <c r="N42" s="36">
        <f>N43</f>
        <v>0</v>
      </c>
      <c r="P42" s="36">
        <f>P43</f>
        <v>0</v>
      </c>
    </row>
    <row r="43" spans="2:17" ht="15.75" x14ac:dyDescent="0.25">
      <c r="B43" s="16" t="s">
        <v>57</v>
      </c>
      <c r="C43" s="16"/>
      <c r="D43" s="14"/>
      <c r="E43" s="78"/>
      <c r="F43" s="71">
        <v>0</v>
      </c>
      <c r="G43" s="15" t="s">
        <v>99</v>
      </c>
      <c r="H43" s="15">
        <v>1</v>
      </c>
      <c r="I43" s="15" t="s">
        <v>24</v>
      </c>
      <c r="J43" s="18"/>
      <c r="K43" s="24">
        <v>0</v>
      </c>
      <c r="L43" s="55"/>
      <c r="M43" s="71"/>
      <c r="N43" s="24"/>
      <c r="P43" s="24"/>
    </row>
    <row r="44" spans="2:17" ht="15.75" x14ac:dyDescent="0.25">
      <c r="B44" s="21">
        <v>6</v>
      </c>
      <c r="C44" s="25" t="s">
        <v>85</v>
      </c>
      <c r="D44" s="26" t="s">
        <v>117</v>
      </c>
      <c r="E44" s="32"/>
      <c r="F44" s="27"/>
      <c r="G44" s="27"/>
      <c r="H44" s="27"/>
      <c r="I44" s="27"/>
      <c r="J44" s="27"/>
      <c r="K44" s="35">
        <f>K45</f>
        <v>0</v>
      </c>
      <c r="L44" s="55"/>
      <c r="M44" s="35">
        <f>M45</f>
        <v>0</v>
      </c>
      <c r="N44" s="35">
        <f>N45</f>
        <v>0</v>
      </c>
      <c r="O44" s="74"/>
      <c r="P44" s="35">
        <f>P45</f>
        <v>0</v>
      </c>
      <c r="Q44" s="74"/>
    </row>
    <row r="45" spans="2:17" ht="15.75" x14ac:dyDescent="0.25">
      <c r="B45" s="22" t="s">
        <v>20</v>
      </c>
      <c r="C45" s="28" t="s">
        <v>85</v>
      </c>
      <c r="D45" s="29"/>
      <c r="E45" s="33"/>
      <c r="F45" s="30"/>
      <c r="G45" s="30"/>
      <c r="H45" s="30"/>
      <c r="I45" s="30"/>
      <c r="J45" s="30"/>
      <c r="K45" s="36">
        <f>SUM(K46:K47)</f>
        <v>0</v>
      </c>
      <c r="L45" s="55"/>
      <c r="M45" s="36">
        <f>SUM(M46:M47)</f>
        <v>0</v>
      </c>
      <c r="N45" s="36">
        <f>SUM(N46:N47)</f>
        <v>0</v>
      </c>
      <c r="O45" s="74"/>
      <c r="P45" s="36">
        <f>SUM(P46:P47)</f>
        <v>0</v>
      </c>
      <c r="Q45" s="74"/>
    </row>
    <row r="46" spans="2:17" ht="15.75" x14ac:dyDescent="0.25">
      <c r="B46" s="107" t="s">
        <v>60</v>
      </c>
      <c r="C46" s="107"/>
      <c r="D46" s="108"/>
      <c r="E46" s="116"/>
      <c r="F46" s="111">
        <v>3</v>
      </c>
      <c r="G46" s="111" t="s">
        <v>112</v>
      </c>
      <c r="H46" s="111">
        <v>32</v>
      </c>
      <c r="I46" s="111" t="s">
        <v>55</v>
      </c>
      <c r="J46" s="117"/>
      <c r="K46" s="114">
        <f t="shared" ref="K46:K47" si="4">E46*F46*H46</f>
        <v>0</v>
      </c>
      <c r="L46" s="55"/>
      <c r="M46" s="72"/>
      <c r="N46" s="65"/>
      <c r="P46" s="65"/>
    </row>
    <row r="47" spans="2:17" ht="15.75" x14ac:dyDescent="0.25">
      <c r="B47" s="107" t="s">
        <v>61</v>
      </c>
      <c r="C47" s="107"/>
      <c r="D47" s="108"/>
      <c r="E47" s="116"/>
      <c r="F47" s="111">
        <v>2</v>
      </c>
      <c r="G47" s="111" t="s">
        <v>112</v>
      </c>
      <c r="H47" s="111">
        <v>32</v>
      </c>
      <c r="I47" s="111" t="s">
        <v>55</v>
      </c>
      <c r="J47" s="117"/>
      <c r="K47" s="114">
        <f t="shared" si="4"/>
        <v>0</v>
      </c>
      <c r="L47" s="55"/>
      <c r="M47" s="72"/>
      <c r="N47" s="65"/>
      <c r="P47" s="65"/>
    </row>
    <row r="48" spans="2:17" s="98" customFormat="1" ht="15.75" x14ac:dyDescent="0.25">
      <c r="B48" s="127">
        <v>7</v>
      </c>
      <c r="C48" s="118" t="s">
        <v>128</v>
      </c>
      <c r="D48" s="119" t="s">
        <v>117</v>
      </c>
      <c r="E48" s="120"/>
      <c r="F48" s="121"/>
      <c r="G48" s="121"/>
      <c r="H48" s="121"/>
      <c r="I48" s="121"/>
      <c r="J48" s="122"/>
      <c r="K48" s="136">
        <f>K49</f>
        <v>0</v>
      </c>
      <c r="L48" s="95"/>
      <c r="M48" s="96">
        <f>M49</f>
        <v>0</v>
      </c>
      <c r="N48" s="138">
        <f>N49</f>
        <v>0</v>
      </c>
      <c r="O48" s="97"/>
      <c r="P48" s="138">
        <f>P49</f>
        <v>0</v>
      </c>
    </row>
    <row r="49" spans="2:16" s="94" customFormat="1" ht="15.75" x14ac:dyDescent="0.25">
      <c r="B49" s="128" t="s">
        <v>86</v>
      </c>
      <c r="C49" s="129" t="s">
        <v>129</v>
      </c>
      <c r="D49" s="123"/>
      <c r="E49" s="124"/>
      <c r="F49" s="125"/>
      <c r="G49" s="125"/>
      <c r="H49" s="125"/>
      <c r="I49" s="125"/>
      <c r="J49" s="126"/>
      <c r="K49" s="137">
        <f>(K50+K51+K53)</f>
        <v>0</v>
      </c>
      <c r="L49" s="91"/>
      <c r="M49" s="92">
        <f>SUM(M51:M53)</f>
        <v>0</v>
      </c>
      <c r="N49" s="92">
        <f>SUM(N51:N53)</f>
        <v>0</v>
      </c>
      <c r="O49" s="93"/>
      <c r="P49" s="92">
        <f>SUM(P51:P53)</f>
        <v>0</v>
      </c>
    </row>
    <row r="50" spans="2:16" ht="15.75" hidden="1" x14ac:dyDescent="0.25">
      <c r="B50" s="107"/>
      <c r="C50" s="101"/>
      <c r="D50" s="108"/>
      <c r="E50" s="109"/>
      <c r="F50" s="110"/>
      <c r="G50" s="111"/>
      <c r="H50" s="112"/>
      <c r="I50" s="112"/>
      <c r="J50" s="113"/>
      <c r="K50" s="114">
        <f t="shared" ref="K50:K51" si="5">E50*F50*H50</f>
        <v>0</v>
      </c>
      <c r="L50" s="55"/>
      <c r="M50" s="72"/>
      <c r="N50" s="65">
        <v>0</v>
      </c>
      <c r="P50" s="65">
        <v>0</v>
      </c>
    </row>
    <row r="51" spans="2:16" ht="15.75" x14ac:dyDescent="0.25">
      <c r="B51" s="107" t="s">
        <v>87</v>
      </c>
      <c r="C51" s="107"/>
      <c r="D51" s="108"/>
      <c r="E51" s="109"/>
      <c r="F51" s="110">
        <v>1</v>
      </c>
      <c r="G51" s="111" t="s">
        <v>112</v>
      </c>
      <c r="H51" s="112">
        <v>45</v>
      </c>
      <c r="I51" s="112" t="s">
        <v>55</v>
      </c>
      <c r="J51" s="113"/>
      <c r="K51" s="114">
        <f t="shared" si="5"/>
        <v>0</v>
      </c>
      <c r="L51" s="55"/>
      <c r="M51" s="72"/>
      <c r="N51" s="65"/>
      <c r="P51" s="65"/>
    </row>
    <row r="52" spans="2:16" ht="15.75" x14ac:dyDescent="0.25">
      <c r="B52" s="107" t="s">
        <v>113</v>
      </c>
      <c r="C52" s="107"/>
      <c r="D52" s="108"/>
      <c r="E52" s="109"/>
      <c r="F52" s="110">
        <v>1</v>
      </c>
      <c r="G52" s="111" t="s">
        <v>112</v>
      </c>
      <c r="H52" s="112">
        <v>45</v>
      </c>
      <c r="I52" s="112" t="s">
        <v>55</v>
      </c>
      <c r="J52" s="113"/>
      <c r="K52" s="114">
        <f t="shared" ref="K52" si="6">E52*F52*H52</f>
        <v>0</v>
      </c>
      <c r="L52" s="55"/>
      <c r="M52" s="72"/>
      <c r="N52" s="65"/>
      <c r="P52" s="65"/>
    </row>
    <row r="53" spans="2:16" ht="15.75" x14ac:dyDescent="0.25">
      <c r="B53" s="107" t="s">
        <v>115</v>
      </c>
      <c r="C53" s="107"/>
      <c r="D53" s="108"/>
      <c r="E53" s="115"/>
      <c r="F53" s="110">
        <v>3</v>
      </c>
      <c r="G53" s="111" t="s">
        <v>112</v>
      </c>
      <c r="H53" s="112">
        <v>45</v>
      </c>
      <c r="I53" s="112" t="s">
        <v>55</v>
      </c>
      <c r="J53" s="113"/>
      <c r="K53" s="114">
        <f>E53*(K50+K51+K52)</f>
        <v>0</v>
      </c>
      <c r="L53" s="55"/>
      <c r="M53" s="72"/>
      <c r="N53" s="65"/>
      <c r="P53" s="65"/>
    </row>
    <row r="54" spans="2:16" ht="15.75" x14ac:dyDescent="0.25">
      <c r="B54" s="21">
        <v>8</v>
      </c>
      <c r="C54" s="25" t="s">
        <v>114</v>
      </c>
      <c r="D54" s="26"/>
      <c r="E54" s="32"/>
      <c r="F54" s="27"/>
      <c r="G54" s="27"/>
      <c r="H54" s="27"/>
      <c r="I54" s="27"/>
      <c r="J54" s="27"/>
      <c r="K54" s="35">
        <f>K55+K60</f>
        <v>0</v>
      </c>
      <c r="L54" s="55"/>
      <c r="M54" s="59">
        <f>SUM(M55,M60)</f>
        <v>0</v>
      </c>
      <c r="N54" s="59">
        <f>SUM(N55,N60)</f>
        <v>0</v>
      </c>
      <c r="P54" s="59">
        <f>SUM(P55,P60)</f>
        <v>0</v>
      </c>
    </row>
    <row r="55" spans="2:16" ht="15.75" x14ac:dyDescent="0.25">
      <c r="B55" s="22" t="s">
        <v>94</v>
      </c>
      <c r="C55" s="28" t="s">
        <v>131</v>
      </c>
      <c r="D55" s="29"/>
      <c r="E55" s="33"/>
      <c r="F55" s="30"/>
      <c r="G55" s="30"/>
      <c r="H55" s="30"/>
      <c r="I55" s="30"/>
      <c r="J55" s="30"/>
      <c r="K55" s="36">
        <f>SUM(K56:K59)</f>
        <v>0</v>
      </c>
      <c r="L55" s="55"/>
      <c r="M55" s="57">
        <f>SUM(M56:M59)</f>
        <v>0</v>
      </c>
      <c r="N55" s="57">
        <f>SUM(N56:N59)</f>
        <v>0</v>
      </c>
      <c r="P55" s="57">
        <f>SUM(P56:P59)</f>
        <v>0</v>
      </c>
    </row>
    <row r="56" spans="2:16" ht="15.75" x14ac:dyDescent="0.25">
      <c r="B56" s="16" t="s">
        <v>95</v>
      </c>
      <c r="C56" s="16"/>
      <c r="D56" s="14"/>
      <c r="E56" s="34"/>
      <c r="F56" s="15">
        <v>1</v>
      </c>
      <c r="G56" s="15" t="s">
        <v>62</v>
      </c>
      <c r="H56" s="15">
        <v>1</v>
      </c>
      <c r="I56" s="15" t="s">
        <v>24</v>
      </c>
      <c r="J56" s="18"/>
      <c r="K56" s="24">
        <f t="shared" ref="K56:K59" si="7">E56*F56*H56</f>
        <v>0</v>
      </c>
      <c r="L56" s="55"/>
      <c r="M56" s="24"/>
      <c r="N56" s="24"/>
      <c r="P56" s="24"/>
    </row>
    <row r="57" spans="2:16" ht="15.75" x14ac:dyDescent="0.25">
      <c r="B57" s="16" t="s">
        <v>119</v>
      </c>
      <c r="C57" s="16"/>
      <c r="D57" s="14"/>
      <c r="E57" s="99"/>
      <c r="F57" s="15">
        <v>264</v>
      </c>
      <c r="G57" s="15" t="s">
        <v>24</v>
      </c>
      <c r="H57" s="100">
        <v>1</v>
      </c>
      <c r="I57" s="15" t="s">
        <v>112</v>
      </c>
      <c r="J57" s="82"/>
      <c r="K57" s="24">
        <f t="shared" si="7"/>
        <v>0</v>
      </c>
      <c r="L57" s="55"/>
      <c r="M57" s="24"/>
      <c r="N57" s="65"/>
      <c r="P57" s="65"/>
    </row>
    <row r="58" spans="2:16" ht="15.75" x14ac:dyDescent="0.25">
      <c r="B58" s="16" t="s">
        <v>120</v>
      </c>
      <c r="C58" s="16"/>
      <c r="D58" s="14"/>
      <c r="E58" s="34"/>
      <c r="F58" s="15">
        <v>0</v>
      </c>
      <c r="G58" s="15" t="s">
        <v>24</v>
      </c>
      <c r="H58" s="81">
        <v>4</v>
      </c>
      <c r="I58" s="15" t="s">
        <v>112</v>
      </c>
      <c r="J58" s="82"/>
      <c r="K58" s="24">
        <f t="shared" si="7"/>
        <v>0</v>
      </c>
      <c r="L58" s="55"/>
      <c r="M58" s="24"/>
      <c r="N58" s="65"/>
      <c r="P58" s="65"/>
    </row>
    <row r="59" spans="2:16" ht="15.75" x14ac:dyDescent="0.25">
      <c r="B59" s="16" t="s">
        <v>121</v>
      </c>
      <c r="C59" s="16"/>
      <c r="D59" s="14"/>
      <c r="E59" s="34"/>
      <c r="F59" s="15">
        <v>0</v>
      </c>
      <c r="G59" s="15" t="s">
        <v>24</v>
      </c>
      <c r="H59" s="81">
        <v>3</v>
      </c>
      <c r="I59" s="15" t="s">
        <v>112</v>
      </c>
      <c r="J59" s="82"/>
      <c r="K59" s="24">
        <f t="shared" si="7"/>
        <v>0</v>
      </c>
      <c r="L59" s="55"/>
      <c r="M59" s="24"/>
      <c r="N59" s="65"/>
      <c r="P59" s="65"/>
    </row>
    <row r="60" spans="2:16" ht="15.75" x14ac:dyDescent="0.25">
      <c r="B60" s="22" t="s">
        <v>122</v>
      </c>
      <c r="C60" s="28" t="s">
        <v>130</v>
      </c>
      <c r="D60" s="29"/>
      <c r="E60" s="33"/>
      <c r="F60" s="83"/>
      <c r="G60" s="30"/>
      <c r="H60" s="30"/>
      <c r="I60" s="30"/>
      <c r="J60" s="30"/>
      <c r="K60" s="36">
        <f>K61</f>
        <v>0</v>
      </c>
      <c r="L60" s="55"/>
      <c r="M60" s="57">
        <f>M61</f>
        <v>0</v>
      </c>
      <c r="N60" s="57">
        <f>N61</f>
        <v>0</v>
      </c>
      <c r="P60" s="57">
        <f>P61</f>
        <v>0</v>
      </c>
    </row>
    <row r="61" spans="2:16" ht="15.75" x14ac:dyDescent="0.25">
      <c r="B61" s="16" t="s">
        <v>123</v>
      </c>
      <c r="C61" s="16"/>
      <c r="D61" s="14"/>
      <c r="E61" s="34"/>
      <c r="F61" s="15">
        <v>44</v>
      </c>
      <c r="G61" s="15" t="s">
        <v>62</v>
      </c>
      <c r="H61" s="15">
        <v>1</v>
      </c>
      <c r="I61" s="15" t="s">
        <v>24</v>
      </c>
      <c r="J61" s="18"/>
      <c r="K61" s="24">
        <f t="shared" ref="K61" si="8">E61*F61*H61</f>
        <v>0</v>
      </c>
      <c r="L61" s="55"/>
      <c r="M61" s="24"/>
      <c r="N61" s="24"/>
      <c r="P61" s="24"/>
    </row>
    <row r="62" spans="2:16" ht="5.0999999999999996" customHeight="1" x14ac:dyDescent="0.25">
      <c r="L62" s="23"/>
      <c r="M62" s="23"/>
      <c r="N62" s="23"/>
      <c r="P62" s="23"/>
    </row>
    <row r="63" spans="2:16" ht="15.75" x14ac:dyDescent="0.25">
      <c r="B63" s="166" t="s">
        <v>106</v>
      </c>
      <c r="C63" s="167"/>
      <c r="D63" s="167"/>
      <c r="E63" s="167"/>
      <c r="F63" s="167"/>
      <c r="G63" s="167"/>
      <c r="H63" s="167"/>
      <c r="I63" s="167"/>
      <c r="J63" s="39"/>
      <c r="K63" s="38">
        <f>SUM(K54,K48,K44,K41,K35,K25,K20,K7)</f>
        <v>0</v>
      </c>
      <c r="L63" s="38"/>
      <c r="M63" s="38">
        <f>M7+M25+M44</f>
        <v>0</v>
      </c>
      <c r="N63" s="38">
        <f>N20+N48+N54</f>
        <v>0</v>
      </c>
      <c r="P63" s="38" t="e">
        <f>#REF!+P54+P44+P41+P35+P25+P20+P7</f>
        <v>#REF!</v>
      </c>
    </row>
    <row r="65" spans="2:7" x14ac:dyDescent="0.25">
      <c r="B65" s="11" t="s">
        <v>146</v>
      </c>
    </row>
    <row r="66" spans="2:7" x14ac:dyDescent="0.25">
      <c r="B66" s="11" t="s">
        <v>147</v>
      </c>
    </row>
    <row r="67" spans="2:7" x14ac:dyDescent="0.25">
      <c r="G67" s="68"/>
    </row>
    <row r="68" spans="2:7" x14ac:dyDescent="0.25">
      <c r="G68" s="68"/>
    </row>
    <row r="70" spans="2:7" x14ac:dyDescent="0.25">
      <c r="G70" s="68"/>
    </row>
    <row r="71" spans="2:7" x14ac:dyDescent="0.25">
      <c r="G71" s="68"/>
    </row>
    <row r="73" spans="2:7" x14ac:dyDescent="0.25">
      <c r="E73" s="73"/>
    </row>
    <row r="74" spans="2:7" x14ac:dyDescent="0.25">
      <c r="E74" s="73"/>
    </row>
    <row r="81" spans="5:5" x14ac:dyDescent="0.25">
      <c r="E81" s="73"/>
    </row>
    <row r="82" spans="5:5" x14ac:dyDescent="0.25">
      <c r="E82" s="73"/>
    </row>
  </sheetData>
  <mergeCells count="14">
    <mergeCell ref="K5:K6"/>
    <mergeCell ref="M5:N5"/>
    <mergeCell ref="P5:P6"/>
    <mergeCell ref="B63:I63"/>
    <mergeCell ref="B2:P2"/>
    <mergeCell ref="B3:P3"/>
    <mergeCell ref="B5:B6"/>
    <mergeCell ref="C5:C6"/>
    <mergeCell ref="D5:D6"/>
    <mergeCell ref="E5:E6"/>
    <mergeCell ref="F5:F6"/>
    <mergeCell ref="G5:G6"/>
    <mergeCell ref="H5:H6"/>
    <mergeCell ref="I5:I6"/>
  </mergeCells>
  <phoneticPr fontId="16" type="noConversion"/>
  <pageMargins left="0.511811024" right="0.511811024" top="0.78740157499999996" bottom="0.78740157499999996" header="0.31496062000000002" footer="0.31496062000000002"/>
  <pageSetup paperSize="9" scale="4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13"/>
  <sheetViews>
    <sheetView showGridLines="0" zoomScale="90" zoomScaleNormal="90" workbookViewId="0">
      <selection activeCell="F9" sqref="F9"/>
    </sheetView>
  </sheetViews>
  <sheetFormatPr defaultRowHeight="15" x14ac:dyDescent="0.25"/>
  <cols>
    <col min="1" max="1" width="0.85546875" customWidth="1"/>
    <col min="2" max="2" width="42.42578125" customWidth="1"/>
    <col min="3" max="4" width="6.42578125" bestFit="1" customWidth="1"/>
  </cols>
  <sheetData>
    <row r="1" spans="2:75" s="11" customFormat="1" ht="5.0999999999999996" customHeight="1" x14ac:dyDescent="0.25"/>
    <row r="2" spans="2:75" s="11" customFormat="1" ht="21" x14ac:dyDescent="0.25">
      <c r="B2" s="173" t="s">
        <v>134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</row>
    <row r="3" spans="2:75" s="11" customFormat="1" ht="21" x14ac:dyDescent="0.25">
      <c r="B3" s="173" t="s">
        <v>96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</row>
    <row r="4" spans="2:75" s="11" customFormat="1" ht="5.0999999999999996" customHeight="1" x14ac:dyDescent="0.25"/>
    <row r="5" spans="2:75" x14ac:dyDescent="0.25">
      <c r="B5" s="145" t="s">
        <v>141</v>
      </c>
      <c r="C5" s="144">
        <v>44042</v>
      </c>
      <c r="D5" s="144">
        <v>44043</v>
      </c>
      <c r="E5" s="144">
        <v>44044</v>
      </c>
      <c r="F5" s="144">
        <v>44045</v>
      </c>
      <c r="G5" s="144">
        <v>44046</v>
      </c>
      <c r="H5" s="144">
        <v>44047</v>
      </c>
      <c r="I5" s="144">
        <v>44048</v>
      </c>
      <c r="J5" s="144">
        <v>44049</v>
      </c>
      <c r="K5" s="144">
        <v>44050</v>
      </c>
      <c r="L5" s="144">
        <v>44051</v>
      </c>
      <c r="M5" s="144">
        <v>44052</v>
      </c>
      <c r="N5" s="144">
        <v>44053</v>
      </c>
      <c r="O5" s="144">
        <v>44054</v>
      </c>
      <c r="P5" s="144">
        <v>44055</v>
      </c>
      <c r="Q5" s="144">
        <v>44056</v>
      </c>
      <c r="R5" s="144">
        <v>44057</v>
      </c>
      <c r="S5" s="144">
        <v>44058</v>
      </c>
      <c r="T5" s="144">
        <v>44059</v>
      </c>
      <c r="U5" s="144">
        <v>44060</v>
      </c>
      <c r="V5" s="144">
        <v>44061</v>
      </c>
      <c r="W5" s="144">
        <v>44062</v>
      </c>
      <c r="X5" s="144">
        <v>44063</v>
      </c>
      <c r="Y5" s="144">
        <v>44064</v>
      </c>
      <c r="Z5" s="144">
        <v>44065</v>
      </c>
      <c r="AA5" s="144">
        <v>44066</v>
      </c>
      <c r="AB5" s="144">
        <v>44067</v>
      </c>
      <c r="AC5" s="144">
        <v>44068</v>
      </c>
      <c r="AD5" s="144">
        <v>44069</v>
      </c>
      <c r="AE5" s="144">
        <v>44070</v>
      </c>
      <c r="AF5" s="144">
        <v>44071</v>
      </c>
      <c r="AG5" s="144">
        <v>44072</v>
      </c>
      <c r="AH5" s="144">
        <v>44073</v>
      </c>
      <c r="AI5" s="144">
        <v>44074</v>
      </c>
      <c r="AJ5" s="144">
        <v>44075</v>
      </c>
      <c r="AK5" s="144">
        <v>44076</v>
      </c>
      <c r="AL5" s="144">
        <v>44077</v>
      </c>
      <c r="AM5" s="144">
        <v>44078</v>
      </c>
      <c r="AN5" s="144">
        <v>44079</v>
      </c>
      <c r="AO5" s="144">
        <v>44080</v>
      </c>
      <c r="AP5" s="144">
        <v>44081</v>
      </c>
      <c r="AQ5" s="144">
        <v>44082</v>
      </c>
      <c r="AR5" s="144">
        <v>44083</v>
      </c>
      <c r="AS5" s="144">
        <v>44084</v>
      </c>
      <c r="AT5" s="144">
        <v>44085</v>
      </c>
      <c r="AU5" s="144">
        <v>44086</v>
      </c>
      <c r="AV5" s="144">
        <v>44087</v>
      </c>
      <c r="AW5" s="144">
        <v>44088</v>
      </c>
      <c r="AX5" s="144">
        <v>44089</v>
      </c>
      <c r="AY5" s="144">
        <v>44090</v>
      </c>
      <c r="AZ5" s="144">
        <v>44091</v>
      </c>
      <c r="BA5" s="144">
        <v>44092</v>
      </c>
      <c r="BB5" s="144">
        <v>44093</v>
      </c>
      <c r="BC5" s="144">
        <v>44094</v>
      </c>
      <c r="BD5" s="144">
        <v>44095</v>
      </c>
      <c r="BE5" s="144">
        <v>44096</v>
      </c>
      <c r="BF5" s="144">
        <v>44097</v>
      </c>
      <c r="BG5" s="144">
        <v>44098</v>
      </c>
      <c r="BH5" s="144">
        <v>44099</v>
      </c>
      <c r="BI5" s="144">
        <v>44100</v>
      </c>
      <c r="BJ5" s="144">
        <v>44101</v>
      </c>
      <c r="BK5" s="144">
        <v>44102</v>
      </c>
      <c r="BL5" s="144">
        <v>44103</v>
      </c>
      <c r="BM5" s="144">
        <v>44104</v>
      </c>
      <c r="BN5" s="144">
        <v>44105</v>
      </c>
      <c r="BO5" s="144">
        <v>44106</v>
      </c>
      <c r="BP5" s="144">
        <v>44107</v>
      </c>
      <c r="BQ5" s="144">
        <v>44108</v>
      </c>
      <c r="BR5" s="144">
        <v>44109</v>
      </c>
      <c r="BS5" s="144">
        <v>44110</v>
      </c>
      <c r="BT5" s="144">
        <v>44111</v>
      </c>
      <c r="BU5" s="144">
        <v>44112</v>
      </c>
      <c r="BV5" s="144">
        <v>44113</v>
      </c>
      <c r="BW5" s="144">
        <v>44114</v>
      </c>
    </row>
    <row r="6" spans="2:75" ht="21" x14ac:dyDescent="0.25">
      <c r="B6" s="142" t="s">
        <v>135</v>
      </c>
      <c r="C6" s="143"/>
      <c r="D6" s="140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</row>
    <row r="7" spans="2:75" ht="21" x14ac:dyDescent="0.25">
      <c r="B7" s="142" t="s">
        <v>142</v>
      </c>
      <c r="C7" s="139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</row>
    <row r="8" spans="2:75" ht="21" x14ac:dyDescent="0.25">
      <c r="B8" s="142" t="s">
        <v>136</v>
      </c>
      <c r="C8" s="139"/>
      <c r="D8" s="139"/>
      <c r="E8" s="139"/>
      <c r="F8" s="139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</row>
    <row r="9" spans="2:75" ht="21" x14ac:dyDescent="0.25">
      <c r="B9" s="142" t="s">
        <v>137</v>
      </c>
      <c r="C9" s="139"/>
      <c r="D9" s="139"/>
      <c r="E9" s="139"/>
      <c r="F9" s="139"/>
      <c r="G9" s="139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</row>
    <row r="10" spans="2:75" ht="21" x14ac:dyDescent="0.25">
      <c r="B10" s="142" t="s">
        <v>138</v>
      </c>
      <c r="C10" s="141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39"/>
      <c r="BQ10" s="139"/>
      <c r="BR10" s="139"/>
      <c r="BS10" s="139"/>
      <c r="BT10" s="139"/>
      <c r="BU10" s="139"/>
      <c r="BV10" s="139"/>
      <c r="BW10" s="139"/>
    </row>
    <row r="11" spans="2:75" ht="21" x14ac:dyDescent="0.25">
      <c r="B11" s="142" t="s">
        <v>139</v>
      </c>
      <c r="C11" s="141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39"/>
    </row>
    <row r="12" spans="2:75" s="11" customFormat="1" ht="21" x14ac:dyDescent="0.25">
      <c r="B12" s="142" t="s">
        <v>143</v>
      </c>
      <c r="C12" s="141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39"/>
    </row>
    <row r="13" spans="2:75" ht="21" x14ac:dyDescent="0.25">
      <c r="B13" s="142" t="s">
        <v>140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43"/>
    </row>
  </sheetData>
  <mergeCells count="2">
    <mergeCell ref="B2:BW2"/>
    <mergeCell ref="B3:B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workbookViewId="0">
      <selection activeCell="F6" sqref="F6"/>
    </sheetView>
  </sheetViews>
  <sheetFormatPr defaultRowHeight="15" x14ac:dyDescent="0.25"/>
  <cols>
    <col min="1" max="1" width="0.85546875" style="11" customWidth="1"/>
    <col min="2" max="2" width="42.42578125" style="11" customWidth="1"/>
    <col min="3" max="3" width="74.85546875" style="11" customWidth="1"/>
    <col min="4" max="4" width="0.85546875" style="11" customWidth="1"/>
    <col min="5" max="16384" width="9.140625" style="11"/>
  </cols>
  <sheetData>
    <row r="1" spans="2:3" ht="5.0999999999999996" customHeight="1" x14ac:dyDescent="0.25"/>
    <row r="2" spans="2:3" ht="21" x14ac:dyDescent="0.25">
      <c r="B2" s="168" t="s">
        <v>84</v>
      </c>
      <c r="C2" s="169"/>
    </row>
    <row r="3" spans="2:3" ht="21" x14ac:dyDescent="0.25">
      <c r="B3" s="168" t="s">
        <v>96</v>
      </c>
      <c r="C3" s="169"/>
    </row>
    <row r="4" spans="2:3" ht="5.0999999999999996" customHeight="1" thickBot="1" x14ac:dyDescent="0.3"/>
    <row r="5" spans="2:3" x14ac:dyDescent="0.25">
      <c r="B5" s="42" t="s">
        <v>63</v>
      </c>
      <c r="C5" s="44"/>
    </row>
    <row r="6" spans="2:3" x14ac:dyDescent="0.25">
      <c r="B6" s="45" t="s">
        <v>76</v>
      </c>
      <c r="C6" s="46"/>
    </row>
    <row r="7" spans="2:3" x14ac:dyDescent="0.25">
      <c r="B7" s="45" t="s">
        <v>77</v>
      </c>
      <c r="C7" s="46"/>
    </row>
    <row r="8" spans="2:3" x14ac:dyDescent="0.25">
      <c r="B8" s="45" t="s">
        <v>78</v>
      </c>
      <c r="C8" s="46"/>
    </row>
    <row r="9" spans="2:3" x14ac:dyDescent="0.25">
      <c r="B9" s="47" t="s">
        <v>79</v>
      </c>
      <c r="C9" s="46"/>
    </row>
    <row r="10" spans="2:3" x14ac:dyDescent="0.25">
      <c r="B10" s="45" t="s">
        <v>72</v>
      </c>
      <c r="C10" s="75"/>
    </row>
    <row r="11" spans="2:3" x14ac:dyDescent="0.25">
      <c r="B11" s="45" t="s">
        <v>73</v>
      </c>
      <c r="C11" s="75"/>
    </row>
    <row r="12" spans="2:3" x14ac:dyDescent="0.25">
      <c r="B12" s="45" t="s">
        <v>74</v>
      </c>
      <c r="C12" s="46"/>
    </row>
    <row r="13" spans="2:3" ht="15.75" thickBot="1" x14ac:dyDescent="0.3">
      <c r="B13" s="43" t="s">
        <v>75</v>
      </c>
      <c r="C13" s="48"/>
    </row>
    <row r="14" spans="2:3" ht="15.75" thickBot="1" x14ac:dyDescent="0.3">
      <c r="B14" s="175" t="s">
        <v>80</v>
      </c>
      <c r="C14" s="176"/>
    </row>
    <row r="15" spans="2:3" ht="78.75" customHeight="1" thickBot="1" x14ac:dyDescent="0.3">
      <c r="B15" s="60" t="s">
        <v>82</v>
      </c>
      <c r="C15" s="76"/>
    </row>
    <row r="16" spans="2:3" ht="140.25" customHeight="1" x14ac:dyDescent="0.25">
      <c r="B16" s="61" t="s">
        <v>83</v>
      </c>
      <c r="C16" s="76"/>
    </row>
    <row r="17" spans="2:3" ht="15.75" thickBot="1" x14ac:dyDescent="0.3">
      <c r="B17" s="62" t="s">
        <v>81</v>
      </c>
      <c r="C17" s="77"/>
    </row>
  </sheetData>
  <mergeCells count="3">
    <mergeCell ref="B2:C2"/>
    <mergeCell ref="B3:C3"/>
    <mergeCell ref="B14:C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1 - Termo de Abertura</vt:lpstr>
      <vt:lpstr>2 - Organograma e Respons.</vt:lpstr>
      <vt:lpstr>3- Custo - CBAt</vt:lpstr>
      <vt:lpstr>4 Cronograma</vt:lpstr>
      <vt:lpstr>5 - Termo de Encerramento</vt:lpstr>
      <vt:lpstr>'1 - Termo de Abertura'!Area_de_impressao</vt:lpstr>
      <vt:lpstr>'2 - Organograma e Respons.'!Area_de_impressao</vt:lpstr>
    </vt:vector>
  </TitlesOfParts>
  <Company>Insper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Magalhães Giro</dc:creator>
  <cp:lastModifiedBy>Jose Catelani</cp:lastModifiedBy>
  <cp:lastPrinted>2020-01-07T18:12:12Z</cp:lastPrinted>
  <dcterms:created xsi:type="dcterms:W3CDTF">2015-04-22T15:04:09Z</dcterms:created>
  <dcterms:modified xsi:type="dcterms:W3CDTF">2020-09-15T18:22:29Z</dcterms:modified>
</cp:coreProperties>
</file>